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20730" windowHeight="11760"/>
  </bookViews>
  <sheets>
    <sheet name="Сводная" sheetId="3" r:id="rId1"/>
  </sheets>
  <definedNames>
    <definedName name="_xlnm.Print_Area" localSheetId="0">Сводная!$A$1:$J$121</definedName>
  </definedNames>
  <calcPr calcId="145621"/>
</workbook>
</file>

<file path=xl/calcChain.xml><?xml version="1.0" encoding="utf-8"?>
<calcChain xmlns="http://schemas.openxmlformats.org/spreadsheetml/2006/main">
  <c r="J41" i="3" l="1"/>
  <c r="I9" i="3" l="1"/>
  <c r="J23" i="3" l="1"/>
  <c r="I115" i="3" l="1"/>
  <c r="I111" i="3"/>
  <c r="I107" i="3"/>
  <c r="I56" i="3"/>
  <c r="I49" i="3"/>
  <c r="I43" i="3"/>
  <c r="I7" i="3"/>
  <c r="I93" i="3"/>
  <c r="I112" i="3" l="1"/>
  <c r="I113" i="3"/>
  <c r="I114" i="3"/>
  <c r="I116" i="3"/>
  <c r="I117" i="3"/>
  <c r="I118" i="3"/>
  <c r="I110" i="3"/>
  <c r="I109" i="3"/>
  <c r="I108" i="3"/>
  <c r="I104" i="3"/>
  <c r="I67" i="3"/>
  <c r="I68" i="3"/>
  <c r="I69" i="3"/>
  <c r="I70" i="3"/>
  <c r="I71" i="3"/>
  <c r="I72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4" i="3"/>
  <c r="I95" i="3"/>
  <c r="I96" i="3"/>
  <c r="I97" i="3"/>
  <c r="I98" i="3"/>
  <c r="I99" i="3"/>
  <c r="I100" i="3"/>
  <c r="I101" i="3"/>
  <c r="I102" i="3"/>
  <c r="I103" i="3"/>
  <c r="I66" i="3"/>
  <c r="I65" i="3"/>
  <c r="I35" i="3"/>
  <c r="I11" i="3"/>
  <c r="I8" i="3"/>
  <c r="I26" i="3"/>
  <c r="J26" i="3" s="1"/>
  <c r="I30" i="3"/>
  <c r="J30" i="3" s="1"/>
  <c r="J35" i="3"/>
  <c r="I40" i="3"/>
  <c r="I39" i="3"/>
  <c r="I38" i="3"/>
  <c r="I37" i="3"/>
  <c r="I36" i="3"/>
  <c r="I34" i="3"/>
  <c r="I33" i="3"/>
  <c r="I32" i="3"/>
  <c r="J32" i="3" s="1"/>
  <c r="I31" i="3"/>
  <c r="I29" i="3"/>
  <c r="I28" i="3"/>
  <c r="I27" i="3"/>
  <c r="I14" i="3"/>
  <c r="I22" i="3"/>
  <c r="I21" i="3"/>
  <c r="I20" i="3"/>
  <c r="I19" i="3"/>
  <c r="I18" i="3"/>
  <c r="I17" i="3"/>
  <c r="I16" i="3"/>
  <c r="I15" i="3"/>
  <c r="I13" i="3"/>
  <c r="I12" i="3"/>
  <c r="I10" i="3"/>
  <c r="J7" i="3"/>
  <c r="J20" i="3" l="1"/>
  <c r="J65" i="3" l="1"/>
  <c r="J66" i="3" l="1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 l="1"/>
  <c r="J115" i="3" l="1"/>
  <c r="J111" i="3"/>
  <c r="J107" i="3"/>
  <c r="J56" i="3"/>
  <c r="J49" i="3"/>
  <c r="J43" i="3"/>
  <c r="J38" i="3"/>
  <c r="J29" i="3"/>
  <c r="J17" i="3"/>
  <c r="J14" i="3"/>
  <c r="J11" i="3"/>
  <c r="J10" i="3"/>
  <c r="J9" i="3"/>
  <c r="J63" i="3" l="1"/>
  <c r="J120" i="3"/>
  <c r="J8" i="3"/>
  <c r="J121" i="3" l="1"/>
</calcChain>
</file>

<file path=xl/sharedStrings.xml><?xml version="1.0" encoding="utf-8"?>
<sst xmlns="http://schemas.openxmlformats.org/spreadsheetml/2006/main" count="247" uniqueCount="118">
  <si>
    <t>Метод определения начальной (максимальной) цены контракта: метод сопоставимых рыночных цен (анализа рынка)</t>
  </si>
  <si>
    <t xml:space="preserve">Кол-во ед. товара  </t>
  </si>
  <si>
    <t>Цена за ед. товара*</t>
  </si>
  <si>
    <t>Начальная цена</t>
  </si>
  <si>
    <t>Картридж совместимый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</si>
  <si>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</si>
  <si>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</si>
  <si>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НА ПОСТАВКУ КАРТРИДЖЕЙ</t>
  </si>
  <si>
    <t>№ п/п</t>
  </si>
  <si>
    <t>Наименование товара</t>
  </si>
  <si>
    <t>Штука</t>
  </si>
  <si>
    <t>Цвет: Черный</t>
  </si>
  <si>
    <t>Картриджи для Canon ImageRunner  1133A (Модель Canon C-EXV-40)</t>
  </si>
  <si>
    <t>Лазерный картридж Cactus CS-TK1200</t>
  </si>
  <si>
    <t>Предназначен для использования в принтерах Kyocera Ecosys M2235dn, M2735dn, M2835dw, P2235dw, P2335d, P2335dn</t>
  </si>
  <si>
    <t>Цвет:черный</t>
  </si>
  <si>
    <t>для лазерного принтера</t>
  </si>
  <si>
    <t>Назначение Kyocera Ecosys  M2540dn</t>
  </si>
  <si>
    <t>Цвет: черный</t>
  </si>
  <si>
    <t>Назначение: для лазерных принтеров</t>
  </si>
  <si>
    <t>Модель оригинального картриджа: 057</t>
  </si>
  <si>
    <t>Производитель печатающих устройств: CANON</t>
  </si>
  <si>
    <t>Чип: ДА.</t>
  </si>
  <si>
    <t xml:space="preserve">Цвет: черный. </t>
  </si>
  <si>
    <t xml:space="preserve">CS-CF218A  Характеристики: </t>
  </si>
  <si>
    <t>Подходит для принтеров HP LaserJet M104a Pro, M104w Pro, M132a Pro, M132fn Pro, M132fw Pro, M132nw Pro</t>
  </si>
  <si>
    <t>Назначение: для лазерного принтера</t>
  </si>
  <si>
    <t>Цвет тонера: черный</t>
  </si>
  <si>
    <t>Наличие чипа: да</t>
  </si>
  <si>
    <t xml:space="preserve">MLT-D101S  </t>
  </si>
  <si>
    <t xml:space="preserve">Характеристики: </t>
  </si>
  <si>
    <t>Подходит для принтеров Samsung ML2160, 2162, 2165, 2165w, 2167, 2168, 2168w; SCX3400, 3400f, 3405, 3405f, 3405fw, 3405w, 3407; SF760p</t>
  </si>
  <si>
    <t xml:space="preserve">CE505A </t>
  </si>
  <si>
    <t>Подходит для принтеров HP: LaserJet P2035, HP LaserJet P2035n, HP LaserJet P2055, HP LaserJet P2055dn, HP LaserJet P2055d, HP LaserJet P2055x, HP LaserJet P2050</t>
  </si>
  <si>
    <t>Ресурс не менее 7500 страниц</t>
  </si>
  <si>
    <t>Тип печати: лазерная печать</t>
  </si>
  <si>
    <t>Ресурс не менее 6000 страниц</t>
  </si>
  <si>
    <t>Тонер-картридж Hi-Black (HB-W2030X) для HP Color LaserJet Pro M454dh/M479dw, № 415X, Y.</t>
  </si>
  <si>
    <t>Цвет: желтый</t>
  </si>
  <si>
    <t>Тонер-картридж Hi-Black (HB-W2030X) для HP Color LaserJet Pro M454dh/M479dw, № 415X, M.</t>
  </si>
  <si>
    <t>Цвет: красный</t>
  </si>
  <si>
    <t>Картридж TN – 2375 для МФУ Brother DCP-L2500</t>
  </si>
  <si>
    <t>Характеристики</t>
  </si>
  <si>
    <t>Средняя цена</t>
  </si>
  <si>
    <t>Ед.измерения</t>
  </si>
  <si>
    <t>для принтера НР Laser Let 1010/1012/ (Модель Q2612А). Тип: тонер-картридж;                                      Цвет расходных материалов для печати: черный;  Назначение: для лазерного принтера;      Количество страниц (ч/б): не менее 2000 страниц;</t>
  </si>
  <si>
    <t xml:space="preserve">для принтера НР LJ P1102 (Модель 285А). Цвет расходных материалов для печати: черный. Количество страниц (ч/б) не менее 1600 страниц.  </t>
  </si>
  <si>
    <t xml:space="preserve"> для принтера  HP Laser 107W (Модель НР106А) </t>
  </si>
  <si>
    <t xml:space="preserve"> для принтера BM5100 ADV(Модель TL5120)</t>
  </si>
  <si>
    <t xml:space="preserve"> Модель TK-1170</t>
  </si>
  <si>
    <t>для принтера  SAMSUNG SCX-4200.                                           Цвет черный.                                                     Количество страниц (ч/б) не менее 2500 страниц.</t>
  </si>
  <si>
    <t>Тонер - картридж совместимый</t>
  </si>
  <si>
    <t>Тонер-картридж совместимый</t>
  </si>
  <si>
    <t>Заправочный комплект</t>
  </si>
  <si>
    <t>Чернила</t>
  </si>
  <si>
    <t xml:space="preserve">Картридж совместимый </t>
  </si>
  <si>
    <t>Тонер - картридж для принтера Kyocera  M2035dn (Модель ТК-1140)</t>
  </si>
  <si>
    <t>Итого:</t>
  </si>
  <si>
    <t xml:space="preserve">Совместимый тонер-картридж </t>
  </si>
  <si>
    <t>Картридж совместимый. Картридж для принтера НР и МФУ Laser Jet М521dn (Модель 255А)Цвет расходных материалов для печати: черный. Тип печати: для лазерной печати. Ресурс (ч/б) не менее 6 000 страниц.</t>
  </si>
  <si>
    <t>Картридж совместимый. Картридж для принтера НР Laser Jet Pro M1132 MFP (Модель 285A)Цвет расходных материалов для печати: черный. Тип печати: для лазерной печати. Ресурс (ч/б) не менее 1 500 страниц.</t>
  </si>
  <si>
    <t>Картридж CE285A для принтера МФУ hp/LaserJet M1212 nf MFP, M1214 nfh MFP . Цвет расходных материалов для печати: черный. Тип печати: для лазерной печати</t>
  </si>
  <si>
    <t>Чернила для цветной печати  Т6644(желтый)   для струйного принтера EPSON L120 Series color, 70 ml.Цвет расходных материалов для цветной печати - желтый. Тип печати:  для струйного принтера.</t>
  </si>
  <si>
    <t>Картридж совместимый. Картридж для принтера НР и МФУ Laser Jet Pro M 227 fdn (Модель 230Х)Цвет расходных материалов для печати: черный. Тип печати: для лазерной печати. Ресурс (ч/б) не менее 3 000 страниц.</t>
  </si>
  <si>
    <t>Картридж совместимый. Картридж для принтера НР и МФУ Laser Jet Pro M125ra (Модель 283A)Цвет расходных материалов для печати: черный. Тип печати: для лазерной печати. Ресурс (ч/б) не менее 1 500 страниц.</t>
  </si>
  <si>
    <t>Картридж совместимый. Картридж для принтера НР Laser Jet Pro MFP M132 fw (Модель 218 A)Цвет расходных материалов для печати: черный. Тип печати: для лазерной печати.Ресурс (ч/б) не менее 1 500 страниц.</t>
  </si>
  <si>
    <t>Картридж совместимый. Картридж для принтера МФУ НР Laser Jet Pro M 1536 dnf (Модель 278)Цвет расходных материалов для печати: черный. Тип печати: для лазерной печати. Ресурс (ч/б) не менее 2 100 страниц.</t>
  </si>
  <si>
    <t>Картридж совместимый. Картридж для принтера НР Laser Jet Pro M 402 dn (Модель 226)Цвет расходных материалов для печати: черный. Тип печати: для лазерной печати. Ресурс (ч/б) не менее 3 100 страниц.</t>
  </si>
  <si>
    <t>Цвет расходных материалов для Картридж струйный CACTUS (CS-CZ130) для плоттера HP DesignJet T 120/T 520печати: голубой</t>
  </si>
  <si>
    <t>Картридж струйный CACTUS (CS-CZ132) для плоттера HP DesignJet T 120/T 521Цвет расходных материалов для печати: желтый</t>
  </si>
  <si>
    <t>Картридж струйный CACTUS (CS-CZ131) для плоттера HP DesignJet T 120/T 522Цвет расходных материалов для печати: пурпурный</t>
  </si>
  <si>
    <t>Картридж струйный CACTUS (CS-CZ133) для плоттера HP DesignJet T 120/T 523Цвет расходных материалов для печати: черный</t>
  </si>
  <si>
    <t>Картридж совместимый лазерный НР (W1500A) для LaserJet M141w.Цвет расходных материалов для печати: черный. Тип печати: для лазерной печати. Ресурс не менее 975 страниц.</t>
  </si>
  <si>
    <t>Картридж GD-TN278A/728 для принтера МФУ Canoni-SENSYS MF4410. Цвет расходных материалов для печати: черный. Тип печати: для лазерной печати</t>
  </si>
  <si>
    <t xml:space="preserve"> Картридж N- CF283A для принтера НР LaserJet Pro MFP M127nf MFP .Цвет расходных материалов для печати: черный. Тип печати: для лазерной печати. </t>
  </si>
  <si>
    <t xml:space="preserve">Картридж GD - ТН285A для принтера МФУ hp/LaserJet M1212nf MFP Цвет расходных материалов для печати: черный. Тип печати: для лазерной печати. </t>
  </si>
  <si>
    <t>Чернила для цветной печати  Т6642 (синий)  для струйного принтера EPSON L120 Series color, 70 ml. Цвет расходных материалов для цветной печати - синий. Тип печати:  для струйного принтера.</t>
  </si>
  <si>
    <t>Чернила для цветной печати Т6643 (красный)  для струйного принтера EPSON L120 Series color, 70 ml. Цвет расходных материалов для цветной печати - красный. Тип печати:  для струйного принтера.</t>
  </si>
  <si>
    <t>Чернила для цветной печати   Т6641 (черный)   для струйного принтера EPSON L120 Series color, 70 ml.Цвет расходных материалов для цветной печати - черный. Тип печати:  для струйного принтера.</t>
  </si>
  <si>
    <t>Чернила 673Y  для цветной печати для принтеров  EPSON L805, 70 mlЦвет расходных материалов для цветной печати - желтый. Тип печати:  для струйного принтера.</t>
  </si>
  <si>
    <t>Чернила 673Bk  для цветной печати для принтеров  EPSON L805, 70 mlЦвет расходных материалов для цветной печати - черный. Тип печати:  для струйного принтера.</t>
  </si>
  <si>
    <t>Чернила 673 LC  для цветной печати для принтеров  EPSON L805, 70 mlЦвет расходных материалов для цветной печати - светло голубой. Тип печати:  для струйного принтера.</t>
  </si>
  <si>
    <t>Чернила 673 LM  для цветной печати для принтеров  EPSON L805, 70 mlЦвет расходных материалов для цветной печати - светло пурпурный. Тип печати:  для струйного принтера.</t>
  </si>
  <si>
    <t>Чернила 673 M для цветной печати для принтеров  EPSON L805, 70 mlЦвет расходных материалов для цветной печати - пурпурный. Тип печати:  для струйного принтера.</t>
  </si>
  <si>
    <t>Чернила 673 C для цветной печати для принтеров  EPSON L805, 70 mlЦвет расходных материалов для цветной печати - голубой. Тип печати:  для струйного принтера.</t>
  </si>
  <si>
    <t>Картридж лазерный 054H для МФУ Canon i-SENSYS Color LN623Cdw А4, пурпурный.Цвет расходных материалов для цветной печати - пурпурный. Тип печати:  для лазерного принтера.</t>
  </si>
  <si>
    <t>Картридж лазерный 054Н для МФУ Canon i-SENSYS Color LN623Cdw А4, черный.Цвет расходных материалов для цветной печати - черный. Тип печати:  для лазерного принтера.</t>
  </si>
  <si>
    <t>Картридж лазерный 054Н для МФУ Canon i-SENSYS Color LN623Cdw А4 желтый.Цвет расходных материалов для цветной печати - желтый. Тип печати:  для лазерного принтера.</t>
  </si>
  <si>
    <t>Картридж лазерный 054Н для Canon i-SENSYS Color LN623Cdw А4, голубой.Цвет расходных материалов для цветной печати - голубой. Тип печати:  для лазерного принтера.</t>
  </si>
  <si>
    <t>Картридж лазерный NV PRINT (NV-054HM) для Canon LBP621/623, MF641/643/645.Цвет расходных материалов для печати: пурпурный. Ресурсне менее 2300 страниц.</t>
  </si>
  <si>
    <t>Картридж лазерный NV PRINT (NV-054B) для Canon LBP 621/623, MF 641/643/645.Цвет расходных материалов для печати: черный. Ресурс не менее 1500 страниц.</t>
  </si>
  <si>
    <t>Картридж лазерный NV PRINT (NV-054Y) для Canon LBP 621/623, MF 641/643/645.Цвет расходных материалов для печати: желтый. Ресурс не менее 1200 страниц.</t>
  </si>
  <si>
    <t>Картридж лазерный NV PRINT (NV-054C) для Canon LBP 621/623, MF 641/643/645.Цвет расходных материалов для печати: голубой. Ресурс не менее 1200 страниц.</t>
  </si>
  <si>
    <t>Совместимый тонер-картридж CACTUS (CS-P411) для лазерных МФУ Panasonic KX- MB2000.Цвет расходных материалов для печати: черный. Тип печати: для лазерной печати. Ресурс не менее 2000 страниц.</t>
  </si>
  <si>
    <t>Заправочный комплект PANTUM (PC-211PRB) P2200/P2207/P2500W/M6500/M6607, ресурс 1600 стр. + чип, оригинальныйРесурс не менее 1600 страниц + чип, оригинальный</t>
  </si>
  <si>
    <t>Картридж лазерный NV PRINT (NV-TN2090) для BROTHER DCP-7057R/7057W/HL-2132R.Цвет расходных материалов для печати: черный. Тип печати: для лазерной печати. Ресурс не менее 1000 страниц.</t>
  </si>
  <si>
    <t>Картридж совместимый лазерный CACTUS (CS-Q2612AS) для HP LaserJet 1018/3052/М1005.Цвет расходных материалов для печати: черный. Тип печати: для лазерной печати. Ресурс не менее 2000 страниц.</t>
  </si>
  <si>
    <t>Картридж ТN -2375 для МФУ Brother DCP-L2500. Цвет расходных материалов для печати: черный. Тип печати: для лазерной печати. Ресурс не менее 2600 страниц.</t>
  </si>
  <si>
    <t>Картридж GP-EXV33 для принтера МФУ Canon-2520 (А3 ). Цвет расходных материалов для печати: черный. Тип печати: для лазерной печати. Ресурс не менее 14000 страниц.</t>
  </si>
  <si>
    <t>ВСЕГО:</t>
  </si>
  <si>
    <t>ЦМТиИМО</t>
  </si>
  <si>
    <t>СОШ № 2</t>
  </si>
  <si>
    <t>Гимназия</t>
  </si>
  <si>
    <t>СОШ № 5</t>
  </si>
  <si>
    <t>СОШ № 6</t>
  </si>
  <si>
    <t xml:space="preserve"> для принтера Canon MF5940 dn i-SENSYS (Модель 719Н)                                         Цвет: Черный                                                             Ресурс: не менее 6 400 страниц</t>
  </si>
  <si>
    <t>Ресурс: не менее 7 200 страниц</t>
  </si>
  <si>
    <t>Ресурс: не менее 6 900страниц</t>
  </si>
  <si>
    <t>Ресурс:не менее 5 000 страниц</t>
  </si>
  <si>
    <t>Ресурс: не менее 6 000 страниц</t>
  </si>
  <si>
    <t>Ресурс: не менее 3000 страниц.</t>
  </si>
  <si>
    <t>Ресурс:  не менее 3100 страниц.</t>
  </si>
  <si>
    <t xml:space="preserve">Ресурс: не менее 1400 страниц </t>
  </si>
  <si>
    <t xml:space="preserve">Ресурс: не менее 1500 страниц </t>
  </si>
  <si>
    <t>Ресурс: не менее 2300 страниц</t>
  </si>
  <si>
    <t>Коммерческое предложение  Вх.65
от 22.03.2024 г.</t>
  </si>
  <si>
    <t>Коммерческое предложение  Вх.66
от 22.03.2024 г.</t>
  </si>
  <si>
    <t>Коммерческое предложение  Вх.67
от 22.03.2024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</si>
</sst>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PT Astra Serif"/>
      <family val="1"/>
      <charset val="204"/>
    </font>
    <font>
      <sz val="14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9" xfId="0" applyFon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1" fontId="1" fillId="0" borderId="13" xfId="0" applyNumberFormat="1" applyFont="1" applyFill="1" applyBorder="1"/>
    <xf numFmtId="1" fontId="1" fillId="0" borderId="18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1" fontId="1" fillId="0" borderId="20" xfId="0" applyNumberFormat="1" applyFont="1" applyFill="1" applyBorder="1"/>
    <xf numFmtId="4" fontId="3" fillId="0" borderId="1" xfId="0" applyNumberFormat="1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/>
    <xf numFmtId="4" fontId="1" fillId="0" borderId="19" xfId="0" applyNumberFormat="1" applyFont="1" applyFill="1" applyBorder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abSelected="1" view="pageBreakPreview" topLeftCell="A115" zoomScale="60" zoomScaleNormal="100" workbookViewId="0">
      <selection activeCell="N121" sqref="N121"/>
    </sheetView>
  </sheetViews>
  <sheetFormatPr defaultRowHeight="98.25" customHeight="1" x14ac:dyDescent="0.3"/>
  <cols>
    <col min="1" max="1" width="9.140625" style="3"/>
    <col min="2" max="2" width="24" style="3" customWidth="1"/>
    <col min="3" max="3" width="36.140625" style="3" customWidth="1"/>
    <col min="4" max="4" width="18" style="7" customWidth="1"/>
    <col min="5" max="5" width="17.28515625" style="3" customWidth="1"/>
    <col min="6" max="6" width="21.28515625" style="3" customWidth="1"/>
    <col min="7" max="7" width="21.42578125" style="3" customWidth="1"/>
    <col min="8" max="8" width="20.28515625" style="3" customWidth="1"/>
    <col min="9" max="9" width="13.7109375" style="4" customWidth="1"/>
    <col min="10" max="10" width="20.28515625" style="41" customWidth="1"/>
    <col min="11" max="11" width="9.140625" style="3"/>
    <col min="12" max="12" width="13.42578125" style="3" customWidth="1"/>
    <col min="13" max="16384" width="9.140625" style="3"/>
  </cols>
  <sheetData>
    <row r="1" spans="1:12" s="1" customFormat="1" ht="48" customHeight="1" x14ac:dyDescent="0.3">
      <c r="D1" s="2"/>
      <c r="G1" s="59" t="s">
        <v>5</v>
      </c>
      <c r="H1" s="59"/>
      <c r="I1" s="59"/>
      <c r="J1" s="59"/>
    </row>
    <row r="2" spans="1:12" ht="43.5" customHeight="1" x14ac:dyDescent="0.3">
      <c r="C2" s="68" t="s">
        <v>6</v>
      </c>
      <c r="D2" s="68"/>
      <c r="E2" s="68"/>
      <c r="F2" s="68"/>
      <c r="G2" s="68"/>
    </row>
    <row r="3" spans="1:12" ht="34.5" customHeight="1" x14ac:dyDescent="0.3">
      <c r="A3" s="69" t="s">
        <v>7</v>
      </c>
      <c r="B3" s="69"/>
      <c r="C3" s="69"/>
      <c r="D3" s="69"/>
      <c r="E3" s="69"/>
      <c r="F3" s="69"/>
      <c r="G3" s="69"/>
      <c r="H3" s="69"/>
    </row>
    <row r="4" spans="1:12" ht="42" customHeight="1" x14ac:dyDescent="0.3">
      <c r="A4" s="5" t="s">
        <v>0</v>
      </c>
      <c r="B4" s="5"/>
      <c r="C4" s="6"/>
      <c r="E4" s="6"/>
      <c r="F4" s="6"/>
      <c r="G4" s="6"/>
      <c r="H4" s="6"/>
    </row>
    <row r="5" spans="1:12" ht="98.25" customHeight="1" x14ac:dyDescent="0.3">
      <c r="A5" s="8" t="s">
        <v>8</v>
      </c>
      <c r="B5" s="8" t="s">
        <v>9</v>
      </c>
      <c r="C5" s="8" t="s">
        <v>42</v>
      </c>
      <c r="D5" s="9" t="s">
        <v>44</v>
      </c>
      <c r="E5" s="8" t="s">
        <v>1</v>
      </c>
      <c r="F5" s="60" t="s">
        <v>2</v>
      </c>
      <c r="G5" s="60"/>
      <c r="H5" s="60"/>
      <c r="I5" s="10" t="s">
        <v>43</v>
      </c>
      <c r="J5" s="15" t="s">
        <v>3</v>
      </c>
    </row>
    <row r="6" spans="1:12" ht="48" customHeight="1" x14ac:dyDescent="0.3">
      <c r="A6" s="50" t="s">
        <v>100</v>
      </c>
      <c r="B6" s="51"/>
      <c r="C6" s="11"/>
      <c r="D6" s="9"/>
      <c r="E6" s="8"/>
      <c r="F6" s="8"/>
      <c r="G6" s="8"/>
      <c r="H6" s="8"/>
      <c r="I6" s="10"/>
      <c r="J6" s="15"/>
    </row>
    <row r="7" spans="1:12" ht="118.5" customHeight="1" x14ac:dyDescent="0.3">
      <c r="A7" s="12">
        <v>1</v>
      </c>
      <c r="B7" s="13" t="s">
        <v>4</v>
      </c>
      <c r="C7" s="14" t="s">
        <v>46</v>
      </c>
      <c r="D7" s="13" t="s">
        <v>10</v>
      </c>
      <c r="E7" s="8">
        <v>40</v>
      </c>
      <c r="F7" s="8">
        <v>600</v>
      </c>
      <c r="G7" s="8">
        <v>570</v>
      </c>
      <c r="H7" s="8">
        <v>525</v>
      </c>
      <c r="I7" s="15">
        <f>ROUND((F7+G7+H7)/3,2)</f>
        <v>565</v>
      </c>
      <c r="J7" s="15">
        <f>I7*E7</f>
        <v>22600</v>
      </c>
      <c r="L7" s="5"/>
    </row>
    <row r="8" spans="1:12" ht="171" customHeight="1" x14ac:dyDescent="0.3">
      <c r="A8" s="16">
        <v>2</v>
      </c>
      <c r="B8" s="13" t="s">
        <v>4</v>
      </c>
      <c r="C8" s="17" t="s">
        <v>45</v>
      </c>
      <c r="D8" s="13" t="s">
        <v>10</v>
      </c>
      <c r="E8" s="13">
        <v>10</v>
      </c>
      <c r="F8" s="13">
        <v>650</v>
      </c>
      <c r="G8" s="8">
        <v>590</v>
      </c>
      <c r="H8" s="8">
        <v>550</v>
      </c>
      <c r="I8" s="15">
        <f>ROUND((F8+G8+H8)/3,2)</f>
        <v>596.66999999999996</v>
      </c>
      <c r="J8" s="15">
        <f t="shared" ref="J8:J14" si="0">I8*E8</f>
        <v>5966.7</v>
      </c>
      <c r="L8" s="5"/>
    </row>
    <row r="9" spans="1:12" ht="98.25" customHeight="1" x14ac:dyDescent="0.3">
      <c r="A9" s="12">
        <v>3</v>
      </c>
      <c r="B9" s="13" t="s">
        <v>4</v>
      </c>
      <c r="C9" s="18" t="s">
        <v>105</v>
      </c>
      <c r="D9" s="13" t="s">
        <v>10</v>
      </c>
      <c r="E9" s="13">
        <v>4</v>
      </c>
      <c r="F9" s="15">
        <v>1200</v>
      </c>
      <c r="G9" s="8">
        <v>1100</v>
      </c>
      <c r="H9" s="8">
        <v>1050</v>
      </c>
      <c r="I9" s="15">
        <f>ROUND((F9+G9+H9)/3,2)</f>
        <v>1116.67</v>
      </c>
      <c r="J9" s="15">
        <f t="shared" si="0"/>
        <v>4466.68</v>
      </c>
      <c r="L9" s="7"/>
    </row>
    <row r="10" spans="1:12" ht="98.25" customHeight="1" x14ac:dyDescent="0.3">
      <c r="A10" s="16">
        <v>4</v>
      </c>
      <c r="B10" s="13" t="s">
        <v>4</v>
      </c>
      <c r="C10" s="19" t="s">
        <v>50</v>
      </c>
      <c r="D10" s="13" t="s">
        <v>10</v>
      </c>
      <c r="E10" s="13">
        <v>1</v>
      </c>
      <c r="F10" s="13">
        <v>1600</v>
      </c>
      <c r="G10" s="8">
        <v>1550</v>
      </c>
      <c r="H10" s="8">
        <v>1450</v>
      </c>
      <c r="I10" s="15">
        <f>ROUND((F10+G10+H10)/3,2)</f>
        <v>1533.33</v>
      </c>
      <c r="J10" s="15">
        <f t="shared" si="0"/>
        <v>1533.33</v>
      </c>
    </row>
    <row r="11" spans="1:12" ht="75.75" customHeight="1" x14ac:dyDescent="0.3">
      <c r="A11" s="80">
        <v>5</v>
      </c>
      <c r="B11" s="67" t="s">
        <v>51</v>
      </c>
      <c r="C11" s="20" t="s">
        <v>56</v>
      </c>
      <c r="D11" s="66" t="s">
        <v>10</v>
      </c>
      <c r="E11" s="66">
        <v>3</v>
      </c>
      <c r="F11" s="66">
        <v>1100</v>
      </c>
      <c r="G11" s="60">
        <v>1000</v>
      </c>
      <c r="H11" s="60">
        <v>875</v>
      </c>
      <c r="I11" s="72">
        <f>ROUND((F11+G11+H11)/3,2)</f>
        <v>991.67</v>
      </c>
      <c r="J11" s="62">
        <f t="shared" si="0"/>
        <v>2975.0099999999998</v>
      </c>
      <c r="L11" s="71"/>
    </row>
    <row r="12" spans="1:12" ht="47.25" customHeight="1" x14ac:dyDescent="0.3">
      <c r="A12" s="80"/>
      <c r="B12" s="64"/>
      <c r="C12" s="18" t="s">
        <v>11</v>
      </c>
      <c r="D12" s="66"/>
      <c r="E12" s="66"/>
      <c r="F12" s="66"/>
      <c r="G12" s="60"/>
      <c r="H12" s="60"/>
      <c r="I12" s="72">
        <f t="shared" ref="I12:I22" si="1">ROUND((F12+G12+H12)/3,2)</f>
        <v>0</v>
      </c>
      <c r="J12" s="63"/>
      <c r="L12" s="71"/>
    </row>
    <row r="13" spans="1:12" ht="47.25" customHeight="1" x14ac:dyDescent="0.3">
      <c r="A13" s="80"/>
      <c r="B13" s="65"/>
      <c r="C13" s="17" t="s">
        <v>106</v>
      </c>
      <c r="D13" s="66"/>
      <c r="E13" s="66"/>
      <c r="F13" s="66"/>
      <c r="G13" s="60"/>
      <c r="H13" s="60"/>
      <c r="I13" s="72">
        <f t="shared" si="1"/>
        <v>0</v>
      </c>
      <c r="J13" s="73"/>
      <c r="L13" s="71"/>
    </row>
    <row r="14" spans="1:12" ht="83.25" customHeight="1" x14ac:dyDescent="0.3">
      <c r="A14" s="67">
        <v>6</v>
      </c>
      <c r="B14" s="67" t="s">
        <v>4</v>
      </c>
      <c r="C14" s="18" t="s">
        <v>12</v>
      </c>
      <c r="D14" s="66" t="s">
        <v>10</v>
      </c>
      <c r="E14" s="66">
        <v>2</v>
      </c>
      <c r="F14" s="66">
        <v>1900</v>
      </c>
      <c r="G14" s="60">
        <v>1850</v>
      </c>
      <c r="H14" s="60">
        <v>1750</v>
      </c>
      <c r="I14" s="72">
        <f>ROUND((F14+G14+H14)/3,2)</f>
        <v>1833.33</v>
      </c>
      <c r="J14" s="62">
        <f t="shared" si="0"/>
        <v>3666.66</v>
      </c>
      <c r="L14" s="71"/>
    </row>
    <row r="15" spans="1:12" ht="42" customHeight="1" x14ac:dyDescent="0.3">
      <c r="A15" s="64"/>
      <c r="B15" s="64"/>
      <c r="C15" s="18" t="s">
        <v>11</v>
      </c>
      <c r="D15" s="66"/>
      <c r="E15" s="66"/>
      <c r="F15" s="66"/>
      <c r="G15" s="60"/>
      <c r="H15" s="60"/>
      <c r="I15" s="72">
        <f t="shared" si="1"/>
        <v>0</v>
      </c>
      <c r="J15" s="63"/>
      <c r="L15" s="71"/>
    </row>
    <row r="16" spans="1:12" ht="53.25" customHeight="1" x14ac:dyDescent="0.3">
      <c r="A16" s="65"/>
      <c r="B16" s="65"/>
      <c r="C16" s="18" t="s">
        <v>107</v>
      </c>
      <c r="D16" s="66"/>
      <c r="E16" s="66"/>
      <c r="F16" s="66"/>
      <c r="G16" s="60"/>
      <c r="H16" s="60"/>
      <c r="I16" s="72">
        <f t="shared" si="1"/>
        <v>0</v>
      </c>
      <c r="J16" s="73"/>
      <c r="L16" s="71"/>
    </row>
    <row r="17" spans="1:10" ht="66" customHeight="1" x14ac:dyDescent="0.3">
      <c r="A17" s="67">
        <v>7</v>
      </c>
      <c r="B17" s="67" t="s">
        <v>4</v>
      </c>
      <c r="C17" s="21" t="s">
        <v>47</v>
      </c>
      <c r="D17" s="66" t="s">
        <v>10</v>
      </c>
      <c r="E17" s="66">
        <v>5</v>
      </c>
      <c r="F17" s="66">
        <v>1600</v>
      </c>
      <c r="G17" s="60">
        <v>1500</v>
      </c>
      <c r="H17" s="60">
        <v>1400</v>
      </c>
      <c r="I17" s="72">
        <f t="shared" si="1"/>
        <v>1500</v>
      </c>
      <c r="J17" s="62">
        <f t="shared" ref="J17" si="2">I17*E17</f>
        <v>7500</v>
      </c>
    </row>
    <row r="18" spans="1:10" ht="33" customHeight="1" x14ac:dyDescent="0.3">
      <c r="A18" s="64"/>
      <c r="B18" s="64"/>
      <c r="C18" s="22" t="s">
        <v>11</v>
      </c>
      <c r="D18" s="66"/>
      <c r="E18" s="66"/>
      <c r="F18" s="66"/>
      <c r="G18" s="60"/>
      <c r="H18" s="60"/>
      <c r="I18" s="72">
        <f t="shared" si="1"/>
        <v>0</v>
      </c>
      <c r="J18" s="63"/>
    </row>
    <row r="19" spans="1:10" ht="47.25" customHeight="1" x14ac:dyDescent="0.3">
      <c r="A19" s="65"/>
      <c r="B19" s="65"/>
      <c r="C19" s="23" t="s">
        <v>108</v>
      </c>
      <c r="D19" s="66"/>
      <c r="E19" s="66"/>
      <c r="F19" s="66"/>
      <c r="G19" s="60"/>
      <c r="H19" s="60"/>
      <c r="I19" s="72">
        <f t="shared" si="1"/>
        <v>0</v>
      </c>
      <c r="J19" s="73"/>
    </row>
    <row r="20" spans="1:10" ht="58.5" customHeight="1" x14ac:dyDescent="0.3">
      <c r="A20" s="67">
        <v>8</v>
      </c>
      <c r="B20" s="66" t="s">
        <v>4</v>
      </c>
      <c r="C20" s="18" t="s">
        <v>48</v>
      </c>
      <c r="D20" s="66" t="s">
        <v>10</v>
      </c>
      <c r="E20" s="66">
        <v>4</v>
      </c>
      <c r="F20" s="66">
        <v>2000</v>
      </c>
      <c r="G20" s="60">
        <v>1950</v>
      </c>
      <c r="H20" s="60">
        <v>1850</v>
      </c>
      <c r="I20" s="72">
        <f t="shared" si="1"/>
        <v>1933.33</v>
      </c>
      <c r="J20" s="62">
        <f>I20*E20</f>
        <v>7733.32</v>
      </c>
    </row>
    <row r="21" spans="1:10" ht="36.75" customHeight="1" x14ac:dyDescent="0.3">
      <c r="A21" s="64"/>
      <c r="B21" s="66"/>
      <c r="C21" s="18" t="s">
        <v>11</v>
      </c>
      <c r="D21" s="66"/>
      <c r="E21" s="66"/>
      <c r="F21" s="66"/>
      <c r="G21" s="60"/>
      <c r="H21" s="60"/>
      <c r="I21" s="72">
        <f t="shared" si="1"/>
        <v>0</v>
      </c>
      <c r="J21" s="63"/>
    </row>
    <row r="22" spans="1:10" ht="36" customHeight="1" x14ac:dyDescent="0.3">
      <c r="A22" s="64"/>
      <c r="B22" s="67"/>
      <c r="C22" s="18" t="s">
        <v>109</v>
      </c>
      <c r="D22" s="67"/>
      <c r="E22" s="67"/>
      <c r="F22" s="67"/>
      <c r="G22" s="61"/>
      <c r="H22" s="61"/>
      <c r="I22" s="75">
        <f t="shared" si="1"/>
        <v>0</v>
      </c>
      <c r="J22" s="63"/>
    </row>
    <row r="23" spans="1:10" ht="43.5" customHeight="1" x14ac:dyDescent="0.3">
      <c r="A23" s="84" t="s">
        <v>57</v>
      </c>
      <c r="B23" s="85"/>
      <c r="C23" s="85"/>
      <c r="D23" s="85"/>
      <c r="E23" s="85"/>
      <c r="F23" s="85"/>
      <c r="G23" s="85"/>
      <c r="H23" s="85"/>
      <c r="I23" s="86"/>
      <c r="J23" s="24">
        <f>SUM(J7:J22)</f>
        <v>56441.700000000004</v>
      </c>
    </row>
    <row r="24" spans="1:10" ht="32.25" customHeight="1" thickBot="1" x14ac:dyDescent="0.35">
      <c r="A24" s="81"/>
      <c r="B24" s="82"/>
      <c r="C24" s="82"/>
      <c r="D24" s="82"/>
      <c r="E24" s="82"/>
      <c r="F24" s="82"/>
      <c r="G24" s="82"/>
      <c r="H24" s="82"/>
      <c r="I24" s="82"/>
      <c r="J24" s="83"/>
    </row>
    <row r="25" spans="1:10" ht="44.25" customHeight="1" x14ac:dyDescent="0.3">
      <c r="A25" s="52" t="s">
        <v>101</v>
      </c>
      <c r="B25" s="52"/>
      <c r="C25" s="25"/>
      <c r="D25" s="25"/>
      <c r="E25" s="25"/>
      <c r="F25" s="25"/>
      <c r="G25" s="25"/>
      <c r="H25" s="25"/>
      <c r="I25" s="25"/>
      <c r="J25" s="42"/>
    </row>
    <row r="26" spans="1:10" ht="60.75" customHeight="1" x14ac:dyDescent="0.3">
      <c r="A26" s="64">
        <v>9</v>
      </c>
      <c r="B26" s="65" t="s">
        <v>4</v>
      </c>
      <c r="C26" s="22" t="s">
        <v>13</v>
      </c>
      <c r="D26" s="65" t="s">
        <v>10</v>
      </c>
      <c r="E26" s="65">
        <v>5</v>
      </c>
      <c r="F26" s="65">
        <v>800</v>
      </c>
      <c r="G26" s="87">
        <v>750</v>
      </c>
      <c r="H26" s="87">
        <v>660</v>
      </c>
      <c r="I26" s="76">
        <f>ROUND((F26+G26+H26)/3,2)</f>
        <v>736.67</v>
      </c>
      <c r="J26" s="74">
        <f>E26*I26</f>
        <v>3683.35</v>
      </c>
    </row>
    <row r="27" spans="1:10" ht="98.25" customHeight="1" x14ac:dyDescent="0.3">
      <c r="A27" s="64"/>
      <c r="B27" s="66"/>
      <c r="C27" s="22" t="s">
        <v>14</v>
      </c>
      <c r="D27" s="66"/>
      <c r="E27" s="66"/>
      <c r="F27" s="66"/>
      <c r="G27" s="60"/>
      <c r="H27" s="60"/>
      <c r="I27" s="77">
        <f t="shared" ref="I27:I40" si="3">ROUND((F27+G27+H27)/3,2)</f>
        <v>0</v>
      </c>
      <c r="J27" s="72"/>
    </row>
    <row r="28" spans="1:10" ht="36.75" customHeight="1" x14ac:dyDescent="0.3">
      <c r="A28" s="64"/>
      <c r="B28" s="66"/>
      <c r="C28" s="22" t="s">
        <v>15</v>
      </c>
      <c r="D28" s="66"/>
      <c r="E28" s="66"/>
      <c r="F28" s="66"/>
      <c r="G28" s="60"/>
      <c r="H28" s="60"/>
      <c r="I28" s="77">
        <f t="shared" si="3"/>
        <v>0</v>
      </c>
      <c r="J28" s="72"/>
    </row>
    <row r="29" spans="1:10" ht="58.5" customHeight="1" x14ac:dyDescent="0.3">
      <c r="A29" s="65"/>
      <c r="B29" s="66"/>
      <c r="C29" s="23" t="s">
        <v>110</v>
      </c>
      <c r="D29" s="66"/>
      <c r="E29" s="66"/>
      <c r="F29" s="66"/>
      <c r="G29" s="60"/>
      <c r="H29" s="60"/>
      <c r="I29" s="77">
        <f t="shared" si="3"/>
        <v>0</v>
      </c>
      <c r="J29" s="72">
        <f t="shared" ref="J29:J38" si="4">I29*E29</f>
        <v>0</v>
      </c>
    </row>
    <row r="30" spans="1:10" ht="42" customHeight="1" x14ac:dyDescent="0.3">
      <c r="A30" s="67">
        <v>10</v>
      </c>
      <c r="B30" s="70" t="s">
        <v>4</v>
      </c>
      <c r="C30" s="21" t="s">
        <v>49</v>
      </c>
      <c r="D30" s="66" t="s">
        <v>10</v>
      </c>
      <c r="E30" s="66">
        <v>4</v>
      </c>
      <c r="F30" s="66">
        <v>800</v>
      </c>
      <c r="G30" s="60">
        <v>750</v>
      </c>
      <c r="H30" s="60">
        <v>650</v>
      </c>
      <c r="I30" s="77">
        <f>ROUND((F30+G30+H30)/3,2)</f>
        <v>733.33</v>
      </c>
      <c r="J30" s="72">
        <f>E30*I30</f>
        <v>2933.32</v>
      </c>
    </row>
    <row r="31" spans="1:10" ht="43.5" customHeight="1" x14ac:dyDescent="0.3">
      <c r="A31" s="64"/>
      <c r="B31" s="70"/>
      <c r="C31" s="22" t="s">
        <v>16</v>
      </c>
      <c r="D31" s="66"/>
      <c r="E31" s="66"/>
      <c r="F31" s="66"/>
      <c r="G31" s="60"/>
      <c r="H31" s="60"/>
      <c r="I31" s="77">
        <f t="shared" si="3"/>
        <v>0</v>
      </c>
      <c r="J31" s="72"/>
    </row>
    <row r="32" spans="1:10" ht="51" customHeight="1" x14ac:dyDescent="0.3">
      <c r="A32" s="64"/>
      <c r="B32" s="70"/>
      <c r="C32" s="22" t="s">
        <v>17</v>
      </c>
      <c r="D32" s="66"/>
      <c r="E32" s="66"/>
      <c r="F32" s="66"/>
      <c r="G32" s="60"/>
      <c r="H32" s="60"/>
      <c r="I32" s="77">
        <f t="shared" si="3"/>
        <v>0</v>
      </c>
      <c r="J32" s="72">
        <f t="shared" si="4"/>
        <v>0</v>
      </c>
    </row>
    <row r="33" spans="1:10" ht="28.5" customHeight="1" x14ac:dyDescent="0.3">
      <c r="A33" s="64"/>
      <c r="B33" s="70"/>
      <c r="C33" s="22" t="s">
        <v>18</v>
      </c>
      <c r="D33" s="66"/>
      <c r="E33" s="66"/>
      <c r="F33" s="66"/>
      <c r="G33" s="60"/>
      <c r="H33" s="60"/>
      <c r="I33" s="77">
        <f t="shared" si="3"/>
        <v>0</v>
      </c>
      <c r="J33" s="72"/>
    </row>
    <row r="34" spans="1:10" ht="57" customHeight="1" x14ac:dyDescent="0.3">
      <c r="A34" s="65"/>
      <c r="B34" s="70"/>
      <c r="C34" s="23" t="s">
        <v>106</v>
      </c>
      <c r="D34" s="66"/>
      <c r="E34" s="66"/>
      <c r="F34" s="66"/>
      <c r="G34" s="60"/>
      <c r="H34" s="60"/>
      <c r="I34" s="77">
        <f t="shared" si="3"/>
        <v>0</v>
      </c>
      <c r="J34" s="72"/>
    </row>
    <row r="35" spans="1:10" ht="60.75" customHeight="1" x14ac:dyDescent="0.3">
      <c r="A35" s="67">
        <v>11</v>
      </c>
      <c r="B35" s="88" t="s">
        <v>4</v>
      </c>
      <c r="C35" s="26" t="s">
        <v>19</v>
      </c>
      <c r="D35" s="66" t="s">
        <v>10</v>
      </c>
      <c r="E35" s="66">
        <v>3</v>
      </c>
      <c r="F35" s="66">
        <v>1150</v>
      </c>
      <c r="G35" s="60">
        <v>1100</v>
      </c>
      <c r="H35" s="60">
        <v>990</v>
      </c>
      <c r="I35" s="77">
        <f>ROUND((F35+G35+H35)/3,2)</f>
        <v>1080</v>
      </c>
      <c r="J35" s="72">
        <f>E35*I35</f>
        <v>3240</v>
      </c>
    </row>
    <row r="36" spans="1:10" ht="40.5" customHeight="1" x14ac:dyDescent="0.3">
      <c r="A36" s="64"/>
      <c r="B36" s="89"/>
      <c r="C36" s="27" t="s">
        <v>20</v>
      </c>
      <c r="D36" s="66"/>
      <c r="E36" s="66"/>
      <c r="F36" s="66"/>
      <c r="G36" s="60"/>
      <c r="H36" s="60"/>
      <c r="I36" s="77">
        <f t="shared" si="3"/>
        <v>0</v>
      </c>
      <c r="J36" s="72"/>
    </row>
    <row r="37" spans="1:10" ht="53.25" customHeight="1" x14ac:dyDescent="0.3">
      <c r="A37" s="64"/>
      <c r="B37" s="89"/>
      <c r="C37" s="27" t="s">
        <v>21</v>
      </c>
      <c r="D37" s="66"/>
      <c r="E37" s="66"/>
      <c r="F37" s="66"/>
      <c r="G37" s="60"/>
      <c r="H37" s="60"/>
      <c r="I37" s="77">
        <f t="shared" si="3"/>
        <v>0</v>
      </c>
      <c r="J37" s="72"/>
    </row>
    <row r="38" spans="1:10" ht="32.25" customHeight="1" x14ac:dyDescent="0.3">
      <c r="A38" s="64"/>
      <c r="B38" s="89"/>
      <c r="C38" s="27" t="s">
        <v>22</v>
      </c>
      <c r="D38" s="66"/>
      <c r="E38" s="66"/>
      <c r="F38" s="66"/>
      <c r="G38" s="60"/>
      <c r="H38" s="60"/>
      <c r="I38" s="77">
        <f t="shared" si="3"/>
        <v>0</v>
      </c>
      <c r="J38" s="72">
        <f t="shared" si="4"/>
        <v>0</v>
      </c>
    </row>
    <row r="39" spans="1:10" ht="42" customHeight="1" x14ac:dyDescent="0.3">
      <c r="A39" s="64"/>
      <c r="B39" s="89"/>
      <c r="C39" s="27" t="s">
        <v>111</v>
      </c>
      <c r="D39" s="66"/>
      <c r="E39" s="66"/>
      <c r="F39" s="66"/>
      <c r="G39" s="60"/>
      <c r="H39" s="60"/>
      <c r="I39" s="77">
        <f t="shared" si="3"/>
        <v>0</v>
      </c>
      <c r="J39" s="72"/>
    </row>
    <row r="40" spans="1:10" ht="36.75" customHeight="1" x14ac:dyDescent="0.3">
      <c r="A40" s="64"/>
      <c r="B40" s="89"/>
      <c r="C40" s="27" t="s">
        <v>23</v>
      </c>
      <c r="D40" s="67"/>
      <c r="E40" s="67"/>
      <c r="F40" s="67"/>
      <c r="G40" s="61"/>
      <c r="H40" s="61"/>
      <c r="I40" s="78">
        <f t="shared" si="3"/>
        <v>0</v>
      </c>
      <c r="J40" s="75"/>
    </row>
    <row r="41" spans="1:10" ht="41.25" customHeight="1" x14ac:dyDescent="0.3">
      <c r="A41" s="80"/>
      <c r="B41" s="98"/>
      <c r="C41" s="98"/>
      <c r="D41" s="98"/>
      <c r="E41" s="98"/>
      <c r="F41" s="98"/>
      <c r="G41" s="98"/>
      <c r="H41" s="98"/>
      <c r="I41" s="99"/>
      <c r="J41" s="28">
        <f>SUM(J26:J40)</f>
        <v>9856.67</v>
      </c>
    </row>
    <row r="42" spans="1:10" ht="48" customHeight="1" thickBot="1" x14ac:dyDescent="0.35">
      <c r="A42" s="53" t="s">
        <v>102</v>
      </c>
      <c r="B42" s="54"/>
      <c r="C42" s="29"/>
      <c r="D42" s="29"/>
      <c r="E42" s="29"/>
      <c r="F42" s="29"/>
      <c r="G42" s="29"/>
      <c r="H42" s="29"/>
      <c r="I42" s="30"/>
      <c r="J42" s="43"/>
    </row>
    <row r="43" spans="1:10" ht="46.5" customHeight="1" x14ac:dyDescent="0.3">
      <c r="A43" s="64">
        <v>12</v>
      </c>
      <c r="B43" s="64" t="s">
        <v>4</v>
      </c>
      <c r="C43" s="18" t="s">
        <v>24</v>
      </c>
      <c r="D43" s="65" t="s">
        <v>10</v>
      </c>
      <c r="E43" s="65">
        <v>5</v>
      </c>
      <c r="F43" s="65">
        <v>800</v>
      </c>
      <c r="G43" s="87">
        <v>750</v>
      </c>
      <c r="H43" s="94">
        <v>681</v>
      </c>
      <c r="I43" s="76">
        <f>ROUND((F43+G43+H43)/3,2)</f>
        <v>743.67</v>
      </c>
      <c r="J43" s="74">
        <f>I43*E43</f>
        <v>3718.35</v>
      </c>
    </row>
    <row r="44" spans="1:10" ht="78.75" customHeight="1" x14ac:dyDescent="0.3">
      <c r="A44" s="64"/>
      <c r="B44" s="64" t="s">
        <v>4</v>
      </c>
      <c r="C44" s="18" t="s">
        <v>25</v>
      </c>
      <c r="D44" s="66"/>
      <c r="E44" s="66"/>
      <c r="F44" s="66"/>
      <c r="G44" s="60"/>
      <c r="H44" s="95"/>
      <c r="I44" s="77"/>
      <c r="J44" s="72"/>
    </row>
    <row r="45" spans="1:10" ht="59.25" customHeight="1" x14ac:dyDescent="0.3">
      <c r="A45" s="64"/>
      <c r="B45" s="64" t="s">
        <v>4</v>
      </c>
      <c r="C45" s="18" t="s">
        <v>26</v>
      </c>
      <c r="D45" s="66"/>
      <c r="E45" s="66"/>
      <c r="F45" s="66"/>
      <c r="G45" s="60"/>
      <c r="H45" s="95"/>
      <c r="I45" s="77"/>
      <c r="J45" s="72"/>
    </row>
    <row r="46" spans="1:10" ht="39" customHeight="1" x14ac:dyDescent="0.3">
      <c r="A46" s="64"/>
      <c r="B46" s="64" t="s">
        <v>4</v>
      </c>
      <c r="C46" s="18" t="s">
        <v>112</v>
      </c>
      <c r="D46" s="66"/>
      <c r="E46" s="66"/>
      <c r="F46" s="66"/>
      <c r="G46" s="60"/>
      <c r="H46" s="95"/>
      <c r="I46" s="77"/>
      <c r="J46" s="72"/>
    </row>
    <row r="47" spans="1:10" ht="44.25" customHeight="1" x14ac:dyDescent="0.3">
      <c r="A47" s="64"/>
      <c r="B47" s="64" t="s">
        <v>4</v>
      </c>
      <c r="C47" s="18" t="s">
        <v>27</v>
      </c>
      <c r="D47" s="66"/>
      <c r="E47" s="66"/>
      <c r="F47" s="66"/>
      <c r="G47" s="60"/>
      <c r="H47" s="95"/>
      <c r="I47" s="77"/>
      <c r="J47" s="72"/>
    </row>
    <row r="48" spans="1:10" ht="30.75" customHeight="1" x14ac:dyDescent="0.3">
      <c r="A48" s="65"/>
      <c r="B48" s="65" t="s">
        <v>4</v>
      </c>
      <c r="C48" s="18" t="s">
        <v>28</v>
      </c>
      <c r="D48" s="66"/>
      <c r="E48" s="66"/>
      <c r="F48" s="66"/>
      <c r="G48" s="60"/>
      <c r="H48" s="95"/>
      <c r="I48" s="77"/>
      <c r="J48" s="72"/>
    </row>
    <row r="49" spans="1:10" ht="34.5" customHeight="1" x14ac:dyDescent="0.3">
      <c r="A49" s="67">
        <v>13</v>
      </c>
      <c r="B49" s="97" t="s">
        <v>4</v>
      </c>
      <c r="C49" s="21" t="s">
        <v>29</v>
      </c>
      <c r="D49" s="66" t="s">
        <v>10</v>
      </c>
      <c r="E49" s="66">
        <v>3</v>
      </c>
      <c r="F49" s="66">
        <v>1060</v>
      </c>
      <c r="G49" s="60">
        <v>1050</v>
      </c>
      <c r="H49" s="95">
        <v>963</v>
      </c>
      <c r="I49" s="77">
        <f>ROUND((F49+G49+H49)/3,2)</f>
        <v>1024.33</v>
      </c>
      <c r="J49" s="72">
        <f>I49*E49</f>
        <v>3072.99</v>
      </c>
    </row>
    <row r="50" spans="1:10" ht="34.5" customHeight="1" x14ac:dyDescent="0.3">
      <c r="A50" s="64"/>
      <c r="B50" s="70"/>
      <c r="C50" s="22" t="s">
        <v>30</v>
      </c>
      <c r="D50" s="66"/>
      <c r="E50" s="66"/>
      <c r="F50" s="66"/>
      <c r="G50" s="60"/>
      <c r="H50" s="95"/>
      <c r="I50" s="77"/>
      <c r="J50" s="72"/>
    </row>
    <row r="51" spans="1:10" ht="98.25" customHeight="1" x14ac:dyDescent="0.3">
      <c r="A51" s="64"/>
      <c r="B51" s="70"/>
      <c r="C51" s="22" t="s">
        <v>31</v>
      </c>
      <c r="D51" s="66"/>
      <c r="E51" s="66"/>
      <c r="F51" s="66"/>
      <c r="G51" s="60"/>
      <c r="H51" s="95"/>
      <c r="I51" s="77"/>
      <c r="J51" s="72"/>
    </row>
    <row r="52" spans="1:10" ht="52.5" customHeight="1" x14ac:dyDescent="0.3">
      <c r="A52" s="64"/>
      <c r="B52" s="70"/>
      <c r="C52" s="22" t="s">
        <v>26</v>
      </c>
      <c r="D52" s="66"/>
      <c r="E52" s="66"/>
      <c r="F52" s="66"/>
      <c r="G52" s="60"/>
      <c r="H52" s="95"/>
      <c r="I52" s="77"/>
      <c r="J52" s="72"/>
    </row>
    <row r="53" spans="1:10" ht="39.75" customHeight="1" x14ac:dyDescent="0.3">
      <c r="A53" s="64"/>
      <c r="B53" s="70"/>
      <c r="C53" s="22" t="s">
        <v>113</v>
      </c>
      <c r="D53" s="66"/>
      <c r="E53" s="66"/>
      <c r="F53" s="66"/>
      <c r="G53" s="60"/>
      <c r="H53" s="95"/>
      <c r="I53" s="77"/>
      <c r="J53" s="72"/>
    </row>
    <row r="54" spans="1:10" ht="28.5" customHeight="1" x14ac:dyDescent="0.3">
      <c r="A54" s="64"/>
      <c r="B54" s="70"/>
      <c r="C54" s="22" t="s">
        <v>27</v>
      </c>
      <c r="D54" s="66"/>
      <c r="E54" s="66"/>
      <c r="F54" s="66"/>
      <c r="G54" s="60"/>
      <c r="H54" s="95"/>
      <c r="I54" s="77"/>
      <c r="J54" s="72"/>
    </row>
    <row r="55" spans="1:10" ht="27" customHeight="1" x14ac:dyDescent="0.3">
      <c r="A55" s="65"/>
      <c r="B55" s="70"/>
      <c r="C55" s="23" t="s">
        <v>28</v>
      </c>
      <c r="D55" s="66"/>
      <c r="E55" s="66"/>
      <c r="F55" s="66"/>
      <c r="G55" s="60"/>
      <c r="H55" s="95"/>
      <c r="I55" s="77"/>
      <c r="J55" s="72"/>
    </row>
    <row r="56" spans="1:10" ht="34.5" customHeight="1" x14ac:dyDescent="0.3">
      <c r="A56" s="67">
        <v>14</v>
      </c>
      <c r="B56" s="67" t="s">
        <v>4</v>
      </c>
      <c r="C56" s="18" t="s">
        <v>32</v>
      </c>
      <c r="D56" s="66" t="s">
        <v>10</v>
      </c>
      <c r="E56" s="66">
        <v>3</v>
      </c>
      <c r="F56" s="66">
        <v>1060</v>
      </c>
      <c r="G56" s="60">
        <v>1050</v>
      </c>
      <c r="H56" s="95">
        <v>1012.7</v>
      </c>
      <c r="I56" s="77">
        <f>ROUND((F56+G56+H56)/3,2)</f>
        <v>1040.9000000000001</v>
      </c>
      <c r="J56" s="72">
        <f>I56*E56</f>
        <v>3122.7000000000003</v>
      </c>
    </row>
    <row r="57" spans="1:10" ht="35.25" customHeight="1" x14ac:dyDescent="0.3">
      <c r="A57" s="64"/>
      <c r="B57" s="64"/>
      <c r="C57" s="18" t="s">
        <v>30</v>
      </c>
      <c r="D57" s="66"/>
      <c r="E57" s="66"/>
      <c r="F57" s="66"/>
      <c r="G57" s="60"/>
      <c r="H57" s="95"/>
      <c r="I57" s="77"/>
      <c r="J57" s="72"/>
    </row>
    <row r="58" spans="1:10" ht="120.75" customHeight="1" x14ac:dyDescent="0.3">
      <c r="A58" s="64"/>
      <c r="B58" s="64"/>
      <c r="C58" s="18" t="s">
        <v>33</v>
      </c>
      <c r="D58" s="66"/>
      <c r="E58" s="66"/>
      <c r="F58" s="66"/>
      <c r="G58" s="60"/>
      <c r="H58" s="95"/>
      <c r="I58" s="77"/>
      <c r="J58" s="72"/>
    </row>
    <row r="59" spans="1:10" ht="45.75" customHeight="1" x14ac:dyDescent="0.3">
      <c r="A59" s="64"/>
      <c r="B59" s="64"/>
      <c r="C59" s="18" t="s">
        <v>26</v>
      </c>
      <c r="D59" s="66"/>
      <c r="E59" s="66"/>
      <c r="F59" s="66"/>
      <c r="G59" s="60"/>
      <c r="H59" s="95"/>
      <c r="I59" s="77"/>
      <c r="J59" s="72"/>
    </row>
    <row r="60" spans="1:10" ht="36.75" customHeight="1" x14ac:dyDescent="0.3">
      <c r="A60" s="64"/>
      <c r="B60" s="64"/>
      <c r="C60" s="18" t="s">
        <v>114</v>
      </c>
      <c r="D60" s="66"/>
      <c r="E60" s="66"/>
      <c r="F60" s="66"/>
      <c r="G60" s="60"/>
      <c r="H60" s="95"/>
      <c r="I60" s="77"/>
      <c r="J60" s="72"/>
    </row>
    <row r="61" spans="1:10" ht="34.5" customHeight="1" x14ac:dyDescent="0.3">
      <c r="A61" s="64"/>
      <c r="B61" s="64"/>
      <c r="C61" s="18" t="s">
        <v>27</v>
      </c>
      <c r="D61" s="66"/>
      <c r="E61" s="66"/>
      <c r="F61" s="66"/>
      <c r="G61" s="60"/>
      <c r="H61" s="95"/>
      <c r="I61" s="77"/>
      <c r="J61" s="72"/>
    </row>
    <row r="62" spans="1:10" ht="30" customHeight="1" x14ac:dyDescent="0.3">
      <c r="A62" s="64"/>
      <c r="B62" s="64"/>
      <c r="C62" s="18" t="s">
        <v>28</v>
      </c>
      <c r="D62" s="67"/>
      <c r="E62" s="67"/>
      <c r="F62" s="67"/>
      <c r="G62" s="61"/>
      <c r="H62" s="96"/>
      <c r="I62" s="78"/>
      <c r="J62" s="72"/>
    </row>
    <row r="63" spans="1:10" ht="44.25" customHeight="1" x14ac:dyDescent="0.3">
      <c r="A63" s="84" t="s">
        <v>57</v>
      </c>
      <c r="B63" s="85"/>
      <c r="C63" s="85"/>
      <c r="D63" s="85"/>
      <c r="E63" s="85"/>
      <c r="F63" s="85"/>
      <c r="G63" s="85"/>
      <c r="H63" s="85"/>
      <c r="I63" s="86"/>
      <c r="J63" s="28">
        <f>J43+J49+J56</f>
        <v>9914.0400000000009</v>
      </c>
    </row>
    <row r="64" spans="1:10" ht="41.25" customHeight="1" x14ac:dyDescent="0.3">
      <c r="A64" s="55" t="s">
        <v>103</v>
      </c>
      <c r="B64" s="56"/>
      <c r="C64" s="20"/>
      <c r="D64" s="20"/>
      <c r="E64" s="20"/>
      <c r="F64" s="20"/>
      <c r="G64" s="20"/>
      <c r="H64" s="20"/>
      <c r="I64" s="31"/>
      <c r="J64" s="44"/>
    </row>
    <row r="65" spans="1:10" ht="165" customHeight="1" x14ac:dyDescent="0.3">
      <c r="A65" s="13">
        <v>15</v>
      </c>
      <c r="B65" s="13" t="s">
        <v>4</v>
      </c>
      <c r="C65" s="33" t="s">
        <v>63</v>
      </c>
      <c r="D65" s="13" t="s">
        <v>10</v>
      </c>
      <c r="E65" s="13">
        <v>38</v>
      </c>
      <c r="F65" s="13">
        <v>850</v>
      </c>
      <c r="G65" s="13">
        <v>900</v>
      </c>
      <c r="H65" s="13">
        <v>817</v>
      </c>
      <c r="I65" s="34">
        <f>ROUND((F65+G65+H65)/3,2)</f>
        <v>855.67</v>
      </c>
      <c r="J65" s="35">
        <f>I65*E65</f>
        <v>32515.46</v>
      </c>
    </row>
    <row r="66" spans="1:10" ht="166.5" customHeight="1" x14ac:dyDescent="0.3">
      <c r="A66" s="13">
        <v>16</v>
      </c>
      <c r="B66" s="32" t="s">
        <v>4</v>
      </c>
      <c r="C66" s="33" t="s">
        <v>59</v>
      </c>
      <c r="D66" s="13" t="s">
        <v>10</v>
      </c>
      <c r="E66" s="13">
        <v>13</v>
      </c>
      <c r="F66" s="13">
        <v>3700</v>
      </c>
      <c r="G66" s="13">
        <v>3800</v>
      </c>
      <c r="H66" s="13">
        <v>3591</v>
      </c>
      <c r="I66" s="34">
        <f>ROUND((F66+G66+H66)/3,2)</f>
        <v>3697</v>
      </c>
      <c r="J66" s="35">
        <f t="shared" ref="J66:J104" si="5">I66*E66</f>
        <v>48061</v>
      </c>
    </row>
    <row r="67" spans="1:10" ht="171" customHeight="1" x14ac:dyDescent="0.3">
      <c r="A67" s="13">
        <v>17</v>
      </c>
      <c r="B67" s="32" t="s">
        <v>4</v>
      </c>
      <c r="C67" s="33" t="s">
        <v>64</v>
      </c>
      <c r="D67" s="13" t="s">
        <v>10</v>
      </c>
      <c r="E67" s="13">
        <v>38</v>
      </c>
      <c r="F67" s="13">
        <v>650</v>
      </c>
      <c r="G67" s="13">
        <v>750</v>
      </c>
      <c r="H67" s="13">
        <v>582</v>
      </c>
      <c r="I67" s="34">
        <f t="shared" ref="I67:I103" si="6">ROUND((F67+G67+H67)/3,2)</f>
        <v>660.67</v>
      </c>
      <c r="J67" s="35">
        <f t="shared" si="5"/>
        <v>25105.46</v>
      </c>
    </row>
    <row r="68" spans="1:10" ht="165" customHeight="1" x14ac:dyDescent="0.3">
      <c r="A68" s="13">
        <v>18</v>
      </c>
      <c r="B68" s="32" t="s">
        <v>4</v>
      </c>
      <c r="C68" s="33" t="s">
        <v>60</v>
      </c>
      <c r="D68" s="13" t="s">
        <v>10</v>
      </c>
      <c r="E68" s="13">
        <v>45</v>
      </c>
      <c r="F68" s="13">
        <v>650</v>
      </c>
      <c r="G68" s="13">
        <v>750</v>
      </c>
      <c r="H68" s="13">
        <v>567</v>
      </c>
      <c r="I68" s="34">
        <f t="shared" si="6"/>
        <v>655.67</v>
      </c>
      <c r="J68" s="35">
        <f>I68*E68</f>
        <v>29505.149999999998</v>
      </c>
    </row>
    <row r="69" spans="1:10" ht="162" customHeight="1" x14ac:dyDescent="0.3">
      <c r="A69" s="13">
        <v>19</v>
      </c>
      <c r="B69" s="32" t="s">
        <v>4</v>
      </c>
      <c r="C69" s="33" t="s">
        <v>65</v>
      </c>
      <c r="D69" s="13" t="s">
        <v>10</v>
      </c>
      <c r="E69" s="13">
        <v>21</v>
      </c>
      <c r="F69" s="13">
        <v>800</v>
      </c>
      <c r="G69" s="13">
        <v>900</v>
      </c>
      <c r="H69" s="13">
        <v>640</v>
      </c>
      <c r="I69" s="34">
        <f t="shared" si="6"/>
        <v>780</v>
      </c>
      <c r="J69" s="35">
        <f t="shared" si="5"/>
        <v>16380</v>
      </c>
    </row>
    <row r="70" spans="1:10" ht="156" customHeight="1" x14ac:dyDescent="0.3">
      <c r="A70" s="13">
        <v>20</v>
      </c>
      <c r="B70" s="32" t="s">
        <v>4</v>
      </c>
      <c r="C70" s="33" t="s">
        <v>66</v>
      </c>
      <c r="D70" s="13" t="s">
        <v>10</v>
      </c>
      <c r="E70" s="13">
        <v>21</v>
      </c>
      <c r="F70" s="13">
        <v>690</v>
      </c>
      <c r="G70" s="13">
        <v>790</v>
      </c>
      <c r="H70" s="13">
        <v>582</v>
      </c>
      <c r="I70" s="34">
        <f t="shared" si="6"/>
        <v>687.33</v>
      </c>
      <c r="J70" s="35">
        <f t="shared" si="5"/>
        <v>14433.93</v>
      </c>
    </row>
    <row r="71" spans="1:10" ht="159.75" customHeight="1" x14ac:dyDescent="0.3">
      <c r="A71" s="13">
        <v>21</v>
      </c>
      <c r="B71" s="32" t="s">
        <v>4</v>
      </c>
      <c r="C71" s="33" t="s">
        <v>67</v>
      </c>
      <c r="D71" s="13" t="s">
        <v>10</v>
      </c>
      <c r="E71" s="13">
        <v>13</v>
      </c>
      <c r="F71" s="13">
        <v>1150</v>
      </c>
      <c r="G71" s="13">
        <v>1250</v>
      </c>
      <c r="H71" s="13">
        <v>1065</v>
      </c>
      <c r="I71" s="34">
        <f t="shared" si="6"/>
        <v>1155</v>
      </c>
      <c r="J71" s="35">
        <f t="shared" si="5"/>
        <v>15015</v>
      </c>
    </row>
    <row r="72" spans="1:10" ht="130.5" customHeight="1" x14ac:dyDescent="0.3">
      <c r="A72" s="13">
        <v>22</v>
      </c>
      <c r="B72" s="32" t="s">
        <v>4</v>
      </c>
      <c r="C72" s="33" t="s">
        <v>68</v>
      </c>
      <c r="D72" s="13" t="s">
        <v>10</v>
      </c>
      <c r="E72" s="13">
        <v>7</v>
      </c>
      <c r="F72" s="13">
        <v>750</v>
      </c>
      <c r="G72" s="13">
        <v>850</v>
      </c>
      <c r="H72" s="13">
        <v>643</v>
      </c>
      <c r="I72" s="34">
        <f t="shared" si="6"/>
        <v>747.67</v>
      </c>
      <c r="J72" s="35">
        <f t="shared" si="5"/>
        <v>5233.6899999999996</v>
      </c>
    </row>
    <row r="73" spans="1:10" ht="128.25" customHeight="1" x14ac:dyDescent="0.3">
      <c r="A73" s="13">
        <v>23</v>
      </c>
      <c r="B73" s="32" t="s">
        <v>4</v>
      </c>
      <c r="C73" s="33" t="s">
        <v>69</v>
      </c>
      <c r="D73" s="13" t="s">
        <v>10</v>
      </c>
      <c r="E73" s="13">
        <v>7</v>
      </c>
      <c r="F73" s="13">
        <v>750</v>
      </c>
      <c r="G73" s="13">
        <v>850</v>
      </c>
      <c r="H73" s="13">
        <v>640</v>
      </c>
      <c r="I73" s="34">
        <v>747.67</v>
      </c>
      <c r="J73" s="35">
        <f t="shared" si="5"/>
        <v>5233.6899999999996</v>
      </c>
    </row>
    <row r="74" spans="1:10" ht="123" customHeight="1" x14ac:dyDescent="0.3">
      <c r="A74" s="13">
        <v>24</v>
      </c>
      <c r="B74" s="32" t="s">
        <v>4</v>
      </c>
      <c r="C74" s="33" t="s">
        <v>70</v>
      </c>
      <c r="D74" s="13" t="s">
        <v>10</v>
      </c>
      <c r="E74" s="13">
        <v>7</v>
      </c>
      <c r="F74" s="13">
        <v>690</v>
      </c>
      <c r="G74" s="13">
        <v>790</v>
      </c>
      <c r="H74" s="13">
        <v>643</v>
      </c>
      <c r="I74" s="34">
        <f t="shared" si="6"/>
        <v>707.67</v>
      </c>
      <c r="J74" s="35">
        <f t="shared" si="5"/>
        <v>4953.6899999999996</v>
      </c>
    </row>
    <row r="75" spans="1:10" ht="98.25" customHeight="1" x14ac:dyDescent="0.3">
      <c r="A75" s="13">
        <v>25</v>
      </c>
      <c r="B75" s="32" t="s">
        <v>4</v>
      </c>
      <c r="C75" s="33" t="s">
        <v>71</v>
      </c>
      <c r="D75" s="13" t="s">
        <v>10</v>
      </c>
      <c r="E75" s="13">
        <v>7</v>
      </c>
      <c r="F75" s="13">
        <v>850</v>
      </c>
      <c r="G75" s="13">
        <v>950</v>
      </c>
      <c r="H75" s="13">
        <v>789</v>
      </c>
      <c r="I75" s="34">
        <f t="shared" si="6"/>
        <v>863</v>
      </c>
      <c r="J75" s="35">
        <f t="shared" si="5"/>
        <v>6041</v>
      </c>
    </row>
    <row r="76" spans="1:10" ht="138.75" customHeight="1" x14ac:dyDescent="0.3">
      <c r="A76" s="13">
        <v>26</v>
      </c>
      <c r="B76" s="32" t="s">
        <v>4</v>
      </c>
      <c r="C76" s="33" t="s">
        <v>89</v>
      </c>
      <c r="D76" s="13" t="s">
        <v>10</v>
      </c>
      <c r="E76" s="13">
        <v>7</v>
      </c>
      <c r="F76" s="13">
        <v>1500</v>
      </c>
      <c r="G76" s="13">
        <v>1600</v>
      </c>
      <c r="H76" s="13">
        <v>1408</v>
      </c>
      <c r="I76" s="34">
        <f t="shared" si="6"/>
        <v>1502.67</v>
      </c>
      <c r="J76" s="35">
        <f t="shared" si="5"/>
        <v>10518.69</v>
      </c>
    </row>
    <row r="77" spans="1:10" ht="141.75" customHeight="1" x14ac:dyDescent="0.3">
      <c r="A77" s="13">
        <v>27</v>
      </c>
      <c r="B77" s="32" t="s">
        <v>4</v>
      </c>
      <c r="C77" s="33" t="s">
        <v>90</v>
      </c>
      <c r="D77" s="13" t="s">
        <v>10</v>
      </c>
      <c r="E77" s="13">
        <v>7</v>
      </c>
      <c r="F77" s="13">
        <v>1250</v>
      </c>
      <c r="G77" s="13">
        <v>1350</v>
      </c>
      <c r="H77" s="13">
        <v>1140</v>
      </c>
      <c r="I77" s="34">
        <f t="shared" si="6"/>
        <v>1246.67</v>
      </c>
      <c r="J77" s="35">
        <f t="shared" si="5"/>
        <v>8726.69</v>
      </c>
    </row>
    <row r="78" spans="1:10" ht="139.5" customHeight="1" x14ac:dyDescent="0.3">
      <c r="A78" s="13">
        <v>28</v>
      </c>
      <c r="B78" s="32" t="s">
        <v>4</v>
      </c>
      <c r="C78" s="33" t="s">
        <v>91</v>
      </c>
      <c r="D78" s="13" t="s">
        <v>10</v>
      </c>
      <c r="E78" s="13">
        <v>7</v>
      </c>
      <c r="F78" s="13">
        <v>1250</v>
      </c>
      <c r="G78" s="13">
        <v>1350</v>
      </c>
      <c r="H78" s="13">
        <v>1140</v>
      </c>
      <c r="I78" s="34">
        <f t="shared" si="6"/>
        <v>1246.67</v>
      </c>
      <c r="J78" s="35">
        <f t="shared" si="5"/>
        <v>8726.69</v>
      </c>
    </row>
    <row r="79" spans="1:10" ht="154.5" customHeight="1" x14ac:dyDescent="0.3">
      <c r="A79" s="13">
        <v>29</v>
      </c>
      <c r="B79" s="32" t="s">
        <v>4</v>
      </c>
      <c r="C79" s="33" t="s">
        <v>92</v>
      </c>
      <c r="D79" s="13" t="s">
        <v>10</v>
      </c>
      <c r="E79" s="13">
        <v>7</v>
      </c>
      <c r="F79" s="13">
        <v>1650</v>
      </c>
      <c r="G79" s="13">
        <v>1750</v>
      </c>
      <c r="H79" s="13">
        <v>1568</v>
      </c>
      <c r="I79" s="34">
        <f t="shared" si="6"/>
        <v>1656</v>
      </c>
      <c r="J79" s="35">
        <f t="shared" si="5"/>
        <v>11592</v>
      </c>
    </row>
    <row r="80" spans="1:10" ht="161.25" customHeight="1" x14ac:dyDescent="0.3">
      <c r="A80" s="13">
        <v>30</v>
      </c>
      <c r="B80" s="36" t="s">
        <v>58</v>
      </c>
      <c r="C80" s="33" t="s">
        <v>93</v>
      </c>
      <c r="D80" s="13" t="s">
        <v>10</v>
      </c>
      <c r="E80" s="13">
        <v>5</v>
      </c>
      <c r="F80" s="13">
        <v>790</v>
      </c>
      <c r="G80" s="13">
        <v>890</v>
      </c>
      <c r="H80" s="13">
        <v>730</v>
      </c>
      <c r="I80" s="34">
        <f t="shared" si="6"/>
        <v>803.33</v>
      </c>
      <c r="J80" s="35">
        <f t="shared" si="5"/>
        <v>4016.65</v>
      </c>
    </row>
    <row r="81" spans="1:10" ht="133.5" customHeight="1" x14ac:dyDescent="0.3">
      <c r="A81" s="13">
        <v>31</v>
      </c>
      <c r="B81" s="36" t="s">
        <v>53</v>
      </c>
      <c r="C81" s="33" t="s">
        <v>94</v>
      </c>
      <c r="D81" s="13" t="s">
        <v>10</v>
      </c>
      <c r="E81" s="13">
        <v>3</v>
      </c>
      <c r="F81" s="13">
        <v>1200</v>
      </c>
      <c r="G81" s="13">
        <v>1300</v>
      </c>
      <c r="H81" s="13">
        <v>1168</v>
      </c>
      <c r="I81" s="34">
        <f t="shared" si="6"/>
        <v>1222.67</v>
      </c>
      <c r="J81" s="35">
        <f t="shared" si="5"/>
        <v>3668.01</v>
      </c>
    </row>
    <row r="82" spans="1:10" ht="158.25" customHeight="1" x14ac:dyDescent="0.3">
      <c r="A82" s="13">
        <v>32</v>
      </c>
      <c r="B82" s="32" t="s">
        <v>4</v>
      </c>
      <c r="C82" s="33" t="s">
        <v>95</v>
      </c>
      <c r="D82" s="13" t="s">
        <v>10</v>
      </c>
      <c r="E82" s="13">
        <v>8</v>
      </c>
      <c r="F82" s="13">
        <v>890</v>
      </c>
      <c r="G82" s="13">
        <v>990</v>
      </c>
      <c r="H82" s="13">
        <v>838</v>
      </c>
      <c r="I82" s="34">
        <f t="shared" si="6"/>
        <v>906</v>
      </c>
      <c r="J82" s="35">
        <f t="shared" si="5"/>
        <v>7248</v>
      </c>
    </row>
    <row r="83" spans="1:10" ht="174" customHeight="1" x14ac:dyDescent="0.3">
      <c r="A83" s="13">
        <v>33</v>
      </c>
      <c r="B83" s="32" t="s">
        <v>4</v>
      </c>
      <c r="C83" s="33" t="s">
        <v>96</v>
      </c>
      <c r="D83" s="13" t="s">
        <v>10</v>
      </c>
      <c r="E83" s="13">
        <v>8</v>
      </c>
      <c r="F83" s="13">
        <v>650</v>
      </c>
      <c r="G83" s="13">
        <v>750</v>
      </c>
      <c r="H83" s="13">
        <v>582</v>
      </c>
      <c r="I83" s="34">
        <f t="shared" si="6"/>
        <v>660.67</v>
      </c>
      <c r="J83" s="35">
        <f t="shared" si="5"/>
        <v>5285.36</v>
      </c>
    </row>
    <row r="84" spans="1:10" ht="134.25" customHeight="1" x14ac:dyDescent="0.3">
      <c r="A84" s="13">
        <v>34</v>
      </c>
      <c r="B84" s="32" t="s">
        <v>4</v>
      </c>
      <c r="C84" s="33" t="s">
        <v>72</v>
      </c>
      <c r="D84" s="13" t="s">
        <v>10</v>
      </c>
      <c r="E84" s="13">
        <v>5</v>
      </c>
      <c r="F84" s="13">
        <v>8900</v>
      </c>
      <c r="G84" s="13">
        <v>9000</v>
      </c>
      <c r="H84" s="13">
        <v>8835</v>
      </c>
      <c r="I84" s="34">
        <f t="shared" si="6"/>
        <v>8911.67</v>
      </c>
      <c r="J84" s="35">
        <f t="shared" si="5"/>
        <v>44558.35</v>
      </c>
    </row>
    <row r="85" spans="1:10" ht="133.5" customHeight="1" x14ac:dyDescent="0.3">
      <c r="A85" s="13">
        <v>35</v>
      </c>
      <c r="B85" s="32" t="s">
        <v>4</v>
      </c>
      <c r="C85" s="33" t="s">
        <v>97</v>
      </c>
      <c r="D85" s="13" t="s">
        <v>10</v>
      </c>
      <c r="E85" s="13">
        <v>30</v>
      </c>
      <c r="F85" s="13">
        <v>700</v>
      </c>
      <c r="G85" s="13">
        <v>800</v>
      </c>
      <c r="H85" s="13">
        <v>619</v>
      </c>
      <c r="I85" s="34">
        <f t="shared" si="6"/>
        <v>706.33</v>
      </c>
      <c r="J85" s="35">
        <f t="shared" si="5"/>
        <v>21189.9</v>
      </c>
    </row>
    <row r="86" spans="1:10" ht="139.5" customHeight="1" x14ac:dyDescent="0.3">
      <c r="A86" s="13">
        <v>36</v>
      </c>
      <c r="B86" s="32" t="s">
        <v>4</v>
      </c>
      <c r="C86" s="33" t="s">
        <v>98</v>
      </c>
      <c r="D86" s="13" t="s">
        <v>10</v>
      </c>
      <c r="E86" s="13">
        <v>5</v>
      </c>
      <c r="F86" s="13">
        <v>1150</v>
      </c>
      <c r="G86" s="13">
        <v>1250</v>
      </c>
      <c r="H86" s="13">
        <v>1064</v>
      </c>
      <c r="I86" s="34">
        <f t="shared" si="6"/>
        <v>1154.67</v>
      </c>
      <c r="J86" s="35">
        <f t="shared" si="5"/>
        <v>5773.35</v>
      </c>
    </row>
    <row r="87" spans="1:10" ht="145.5" customHeight="1" x14ac:dyDescent="0.3">
      <c r="A87" s="13">
        <v>37</v>
      </c>
      <c r="B87" s="32" t="s">
        <v>4</v>
      </c>
      <c r="C87" s="33" t="s">
        <v>73</v>
      </c>
      <c r="D87" s="13" t="s">
        <v>10</v>
      </c>
      <c r="E87" s="13">
        <v>5</v>
      </c>
      <c r="F87" s="13">
        <v>700</v>
      </c>
      <c r="G87" s="13">
        <v>800</v>
      </c>
      <c r="H87" s="13">
        <v>611</v>
      </c>
      <c r="I87" s="34">
        <f t="shared" si="6"/>
        <v>703.67</v>
      </c>
      <c r="J87" s="35">
        <f t="shared" si="5"/>
        <v>3518.35</v>
      </c>
    </row>
    <row r="88" spans="1:10" ht="141.75" customHeight="1" x14ac:dyDescent="0.3">
      <c r="A88" s="13">
        <v>38</v>
      </c>
      <c r="B88" s="32" t="s">
        <v>4</v>
      </c>
      <c r="C88" s="33" t="s">
        <v>74</v>
      </c>
      <c r="D88" s="13" t="s">
        <v>10</v>
      </c>
      <c r="E88" s="13">
        <v>5</v>
      </c>
      <c r="F88" s="13">
        <v>600</v>
      </c>
      <c r="G88" s="13">
        <v>700</v>
      </c>
      <c r="H88" s="13">
        <v>576</v>
      </c>
      <c r="I88" s="34">
        <f t="shared" si="6"/>
        <v>625.33000000000004</v>
      </c>
      <c r="J88" s="35">
        <f t="shared" si="5"/>
        <v>3126.65</v>
      </c>
    </row>
    <row r="89" spans="1:10" ht="137.25" customHeight="1" x14ac:dyDescent="0.3">
      <c r="A89" s="13">
        <v>39</v>
      </c>
      <c r="B89" s="32" t="s">
        <v>4</v>
      </c>
      <c r="C89" s="33" t="s">
        <v>61</v>
      </c>
      <c r="D89" s="13" t="s">
        <v>10</v>
      </c>
      <c r="E89" s="13">
        <v>8</v>
      </c>
      <c r="F89" s="13">
        <v>650</v>
      </c>
      <c r="G89" s="13">
        <v>750</v>
      </c>
      <c r="H89" s="13">
        <v>615</v>
      </c>
      <c r="I89" s="34">
        <f t="shared" si="6"/>
        <v>671.67</v>
      </c>
      <c r="J89" s="35">
        <f t="shared" si="5"/>
        <v>5373.36</v>
      </c>
    </row>
    <row r="90" spans="1:10" ht="133.5" customHeight="1" x14ac:dyDescent="0.3">
      <c r="A90" s="13">
        <v>40</v>
      </c>
      <c r="B90" s="32" t="s">
        <v>4</v>
      </c>
      <c r="C90" s="33" t="s">
        <v>75</v>
      </c>
      <c r="D90" s="13" t="s">
        <v>10</v>
      </c>
      <c r="E90" s="13">
        <v>5</v>
      </c>
      <c r="F90" s="13">
        <v>650</v>
      </c>
      <c r="G90" s="13">
        <v>750</v>
      </c>
      <c r="H90" s="13">
        <v>615</v>
      </c>
      <c r="I90" s="34">
        <f t="shared" si="6"/>
        <v>671.67</v>
      </c>
      <c r="J90" s="35">
        <f t="shared" si="5"/>
        <v>3358.35</v>
      </c>
    </row>
    <row r="91" spans="1:10" ht="158.25" customHeight="1" x14ac:dyDescent="0.3">
      <c r="A91" s="13">
        <v>41</v>
      </c>
      <c r="B91" s="37" t="s">
        <v>54</v>
      </c>
      <c r="C91" s="33" t="s">
        <v>76</v>
      </c>
      <c r="D91" s="13" t="s">
        <v>10</v>
      </c>
      <c r="E91" s="13">
        <v>5</v>
      </c>
      <c r="F91" s="13">
        <v>1200</v>
      </c>
      <c r="G91" s="13">
        <v>1300</v>
      </c>
      <c r="H91" s="13">
        <v>1132</v>
      </c>
      <c r="I91" s="34">
        <f t="shared" si="6"/>
        <v>1210.67</v>
      </c>
      <c r="J91" s="35">
        <f t="shared" si="5"/>
        <v>6053.35</v>
      </c>
    </row>
    <row r="92" spans="1:10" ht="164.25" customHeight="1" x14ac:dyDescent="0.3">
      <c r="A92" s="13">
        <v>42</v>
      </c>
      <c r="B92" s="37" t="s">
        <v>54</v>
      </c>
      <c r="C92" s="33" t="s">
        <v>77</v>
      </c>
      <c r="D92" s="13" t="s">
        <v>10</v>
      </c>
      <c r="E92" s="13">
        <v>5</v>
      </c>
      <c r="F92" s="13">
        <v>1250</v>
      </c>
      <c r="G92" s="13">
        <v>1350</v>
      </c>
      <c r="H92" s="13">
        <v>1124</v>
      </c>
      <c r="I92" s="34">
        <f t="shared" si="6"/>
        <v>1241.33</v>
      </c>
      <c r="J92" s="35">
        <f t="shared" si="5"/>
        <v>6206.65</v>
      </c>
    </row>
    <row r="93" spans="1:10" ht="156" customHeight="1" x14ac:dyDescent="0.3">
      <c r="A93" s="13">
        <v>43</v>
      </c>
      <c r="B93" s="37" t="s">
        <v>54</v>
      </c>
      <c r="C93" s="33" t="s">
        <v>62</v>
      </c>
      <c r="D93" s="13" t="s">
        <v>10</v>
      </c>
      <c r="E93" s="13">
        <v>5</v>
      </c>
      <c r="F93" s="13">
        <v>1200</v>
      </c>
      <c r="G93" s="13">
        <v>1300</v>
      </c>
      <c r="H93" s="13">
        <v>1176</v>
      </c>
      <c r="I93" s="34">
        <f>ROUND((F93+G93+H93)/3,2)</f>
        <v>1225.33</v>
      </c>
      <c r="J93" s="35">
        <f t="shared" si="5"/>
        <v>6126.65</v>
      </c>
    </row>
    <row r="94" spans="1:10" ht="159.75" customHeight="1" x14ac:dyDescent="0.3">
      <c r="A94" s="13">
        <v>44</v>
      </c>
      <c r="B94" s="37" t="s">
        <v>54</v>
      </c>
      <c r="C94" s="33" t="s">
        <v>78</v>
      </c>
      <c r="D94" s="13" t="s">
        <v>10</v>
      </c>
      <c r="E94" s="13">
        <v>5</v>
      </c>
      <c r="F94" s="13">
        <v>1650</v>
      </c>
      <c r="G94" s="13">
        <v>1750</v>
      </c>
      <c r="H94" s="13">
        <v>1554</v>
      </c>
      <c r="I94" s="34">
        <f t="shared" si="6"/>
        <v>1651.33</v>
      </c>
      <c r="J94" s="35">
        <f t="shared" si="5"/>
        <v>8256.65</v>
      </c>
    </row>
    <row r="95" spans="1:10" ht="141" customHeight="1" x14ac:dyDescent="0.3">
      <c r="A95" s="13">
        <v>45</v>
      </c>
      <c r="B95" s="37" t="s">
        <v>54</v>
      </c>
      <c r="C95" s="33" t="s">
        <v>79</v>
      </c>
      <c r="D95" s="13" t="s">
        <v>10</v>
      </c>
      <c r="E95" s="13">
        <v>5</v>
      </c>
      <c r="F95" s="13">
        <v>2490</v>
      </c>
      <c r="G95" s="13">
        <v>2590</v>
      </c>
      <c r="H95" s="13">
        <v>2387</v>
      </c>
      <c r="I95" s="34">
        <f t="shared" si="6"/>
        <v>2489</v>
      </c>
      <c r="J95" s="35">
        <f t="shared" si="5"/>
        <v>12445</v>
      </c>
    </row>
    <row r="96" spans="1:10" ht="133.5" customHeight="1" x14ac:dyDescent="0.3">
      <c r="A96" s="13">
        <v>46</v>
      </c>
      <c r="B96" s="37" t="s">
        <v>54</v>
      </c>
      <c r="C96" s="33" t="s">
        <v>80</v>
      </c>
      <c r="D96" s="13" t="s">
        <v>10</v>
      </c>
      <c r="E96" s="13">
        <v>5</v>
      </c>
      <c r="F96" s="13">
        <v>2300</v>
      </c>
      <c r="G96" s="13">
        <v>2400</v>
      </c>
      <c r="H96" s="13">
        <v>2213</v>
      </c>
      <c r="I96" s="34">
        <f t="shared" si="6"/>
        <v>2304.33</v>
      </c>
      <c r="J96" s="35">
        <f t="shared" si="5"/>
        <v>11521.65</v>
      </c>
    </row>
    <row r="97" spans="1:10" ht="137.25" customHeight="1" x14ac:dyDescent="0.3">
      <c r="A97" s="13">
        <v>47</v>
      </c>
      <c r="B97" s="37" t="s">
        <v>54</v>
      </c>
      <c r="C97" s="33" t="s">
        <v>81</v>
      </c>
      <c r="D97" s="13" t="s">
        <v>10</v>
      </c>
      <c r="E97" s="13">
        <v>5</v>
      </c>
      <c r="F97" s="13">
        <v>2450</v>
      </c>
      <c r="G97" s="13">
        <v>2550</v>
      </c>
      <c r="H97" s="13">
        <v>2388</v>
      </c>
      <c r="I97" s="34">
        <f t="shared" si="6"/>
        <v>2462.67</v>
      </c>
      <c r="J97" s="35">
        <f t="shared" si="5"/>
        <v>12313.35</v>
      </c>
    </row>
    <row r="98" spans="1:10" ht="142.5" customHeight="1" x14ac:dyDescent="0.3">
      <c r="A98" s="13">
        <v>48</v>
      </c>
      <c r="B98" s="37" t="s">
        <v>54</v>
      </c>
      <c r="C98" s="33" t="s">
        <v>82</v>
      </c>
      <c r="D98" s="13" t="s">
        <v>10</v>
      </c>
      <c r="E98" s="13">
        <v>5</v>
      </c>
      <c r="F98" s="13">
        <v>2450</v>
      </c>
      <c r="G98" s="13">
        <v>2550</v>
      </c>
      <c r="H98" s="13">
        <v>2387</v>
      </c>
      <c r="I98" s="34">
        <f t="shared" si="6"/>
        <v>2462.33</v>
      </c>
      <c r="J98" s="35">
        <f t="shared" si="5"/>
        <v>12311.65</v>
      </c>
    </row>
    <row r="99" spans="1:10" ht="138" customHeight="1" x14ac:dyDescent="0.3">
      <c r="A99" s="13">
        <v>49</v>
      </c>
      <c r="B99" s="37" t="s">
        <v>54</v>
      </c>
      <c r="C99" s="33" t="s">
        <v>83</v>
      </c>
      <c r="D99" s="13" t="s">
        <v>10</v>
      </c>
      <c r="E99" s="13">
        <v>5</v>
      </c>
      <c r="F99" s="13">
        <v>2200</v>
      </c>
      <c r="G99" s="13">
        <v>2300</v>
      </c>
      <c r="H99" s="13">
        <v>2131</v>
      </c>
      <c r="I99" s="34">
        <f t="shared" si="6"/>
        <v>2210.33</v>
      </c>
      <c r="J99" s="35">
        <f t="shared" si="5"/>
        <v>11051.65</v>
      </c>
    </row>
    <row r="100" spans="1:10" ht="126.75" customHeight="1" x14ac:dyDescent="0.3">
      <c r="A100" s="13">
        <v>50</v>
      </c>
      <c r="B100" s="37" t="s">
        <v>54</v>
      </c>
      <c r="C100" s="33" t="s">
        <v>84</v>
      </c>
      <c r="D100" s="13" t="s">
        <v>10</v>
      </c>
      <c r="E100" s="13">
        <v>5</v>
      </c>
      <c r="F100" s="13">
        <v>2200</v>
      </c>
      <c r="G100" s="13">
        <v>3200</v>
      </c>
      <c r="H100" s="13">
        <v>2135</v>
      </c>
      <c r="I100" s="34">
        <f t="shared" si="6"/>
        <v>2511.67</v>
      </c>
      <c r="J100" s="35">
        <f t="shared" si="5"/>
        <v>12558.35</v>
      </c>
    </row>
    <row r="101" spans="1:10" ht="164.25" customHeight="1" x14ac:dyDescent="0.3">
      <c r="A101" s="13">
        <v>51</v>
      </c>
      <c r="B101" s="32" t="s">
        <v>4</v>
      </c>
      <c r="C101" s="33" t="s">
        <v>85</v>
      </c>
      <c r="D101" s="13" t="s">
        <v>10</v>
      </c>
      <c r="E101" s="13">
        <v>5</v>
      </c>
      <c r="F101" s="13">
        <v>1250</v>
      </c>
      <c r="G101" s="13">
        <v>1350</v>
      </c>
      <c r="H101" s="13">
        <v>1141</v>
      </c>
      <c r="I101" s="34">
        <f t="shared" si="6"/>
        <v>1247</v>
      </c>
      <c r="J101" s="35">
        <f t="shared" si="5"/>
        <v>6235</v>
      </c>
    </row>
    <row r="102" spans="1:10" ht="130.5" customHeight="1" x14ac:dyDescent="0.3">
      <c r="A102" s="13">
        <v>52</v>
      </c>
      <c r="B102" s="32" t="s">
        <v>4</v>
      </c>
      <c r="C102" s="33" t="s">
        <v>86</v>
      </c>
      <c r="D102" s="13" t="s">
        <v>10</v>
      </c>
      <c r="E102" s="13">
        <v>5</v>
      </c>
      <c r="F102" s="13">
        <v>1450</v>
      </c>
      <c r="G102" s="13">
        <v>1550</v>
      </c>
      <c r="H102" s="13">
        <v>1341</v>
      </c>
      <c r="I102" s="34">
        <f t="shared" si="6"/>
        <v>1447</v>
      </c>
      <c r="J102" s="35">
        <f t="shared" si="5"/>
        <v>7235</v>
      </c>
    </row>
    <row r="103" spans="1:10" ht="144.75" customHeight="1" x14ac:dyDescent="0.3">
      <c r="A103" s="13">
        <v>53</v>
      </c>
      <c r="B103" s="32" t="s">
        <v>4</v>
      </c>
      <c r="C103" s="33" t="s">
        <v>87</v>
      </c>
      <c r="D103" s="13" t="s">
        <v>10</v>
      </c>
      <c r="E103" s="13">
        <v>5</v>
      </c>
      <c r="F103" s="13">
        <v>1250</v>
      </c>
      <c r="G103" s="13">
        <v>1350</v>
      </c>
      <c r="H103" s="13">
        <v>1140</v>
      </c>
      <c r="I103" s="34">
        <f t="shared" si="6"/>
        <v>1246.67</v>
      </c>
      <c r="J103" s="35">
        <f t="shared" si="5"/>
        <v>6233.35</v>
      </c>
    </row>
    <row r="104" spans="1:10" ht="150.75" customHeight="1" x14ac:dyDescent="0.3">
      <c r="A104" s="13">
        <v>54</v>
      </c>
      <c r="B104" s="32" t="s">
        <v>4</v>
      </c>
      <c r="C104" s="33" t="s">
        <v>88</v>
      </c>
      <c r="D104" s="13" t="s">
        <v>10</v>
      </c>
      <c r="E104" s="13">
        <v>5</v>
      </c>
      <c r="F104" s="13">
        <v>1650</v>
      </c>
      <c r="G104" s="13">
        <v>1750</v>
      </c>
      <c r="H104" s="13">
        <v>1569</v>
      </c>
      <c r="I104" s="34">
        <f>ROUND((F104+G104+H104)/3,2)</f>
        <v>1656.33</v>
      </c>
      <c r="J104" s="35">
        <f t="shared" si="5"/>
        <v>8281.65</v>
      </c>
    </row>
    <row r="105" spans="1:10" ht="42" customHeight="1" x14ac:dyDescent="0.3">
      <c r="A105" s="84" t="s">
        <v>57</v>
      </c>
      <c r="B105" s="85"/>
      <c r="C105" s="85"/>
      <c r="D105" s="85"/>
      <c r="E105" s="85"/>
      <c r="F105" s="85"/>
      <c r="G105" s="85"/>
      <c r="H105" s="85"/>
      <c r="I105" s="86"/>
      <c r="J105" s="28">
        <f>SUM(J65:J104)</f>
        <v>475988.42</v>
      </c>
    </row>
    <row r="106" spans="1:10" ht="49.5" customHeight="1" x14ac:dyDescent="0.3">
      <c r="A106" s="57" t="s">
        <v>104</v>
      </c>
      <c r="B106" s="58"/>
      <c r="C106" s="19"/>
      <c r="D106" s="19"/>
      <c r="E106" s="19"/>
      <c r="F106" s="19"/>
      <c r="G106" s="19"/>
      <c r="H106" s="38"/>
      <c r="I106" s="39"/>
      <c r="J106" s="45"/>
    </row>
    <row r="107" spans="1:10" ht="98.25" customHeight="1" x14ac:dyDescent="0.3">
      <c r="A107" s="65">
        <v>55</v>
      </c>
      <c r="B107" s="66" t="s">
        <v>52</v>
      </c>
      <c r="C107" s="21" t="s">
        <v>37</v>
      </c>
      <c r="D107" s="66" t="s">
        <v>10</v>
      </c>
      <c r="E107" s="67">
        <v>1</v>
      </c>
      <c r="F107" s="90">
        <v>5324</v>
      </c>
      <c r="G107" s="72">
        <v>550</v>
      </c>
      <c r="H107" s="72">
        <v>5700</v>
      </c>
      <c r="I107" s="79">
        <f>ROUND((F107+G107+H107)/3,2)</f>
        <v>3858</v>
      </c>
      <c r="J107" s="72">
        <f>E107*I107</f>
        <v>3858</v>
      </c>
    </row>
    <row r="108" spans="1:10" ht="32.25" customHeight="1" x14ac:dyDescent="0.3">
      <c r="A108" s="66"/>
      <c r="B108" s="66"/>
      <c r="C108" s="22" t="s">
        <v>38</v>
      </c>
      <c r="D108" s="66"/>
      <c r="E108" s="64"/>
      <c r="F108" s="90"/>
      <c r="G108" s="72"/>
      <c r="H108" s="72"/>
      <c r="I108" s="79">
        <f t="shared" ref="I108:I118" si="7">ROUND((F108+G108+H108)/3,2)</f>
        <v>0</v>
      </c>
      <c r="J108" s="72"/>
    </row>
    <row r="109" spans="1:10" ht="46.5" customHeight="1" x14ac:dyDescent="0.3">
      <c r="A109" s="66"/>
      <c r="B109" s="66"/>
      <c r="C109" s="22" t="s">
        <v>36</v>
      </c>
      <c r="D109" s="66"/>
      <c r="E109" s="64"/>
      <c r="F109" s="90"/>
      <c r="G109" s="72"/>
      <c r="H109" s="72"/>
      <c r="I109" s="79">
        <f t="shared" si="7"/>
        <v>0</v>
      </c>
      <c r="J109" s="72"/>
    </row>
    <row r="110" spans="1:10" ht="38.25" customHeight="1" x14ac:dyDescent="0.3">
      <c r="A110" s="66"/>
      <c r="B110" s="66"/>
      <c r="C110" s="23" t="s">
        <v>35</v>
      </c>
      <c r="D110" s="66"/>
      <c r="E110" s="65"/>
      <c r="F110" s="90"/>
      <c r="G110" s="72"/>
      <c r="H110" s="72"/>
      <c r="I110" s="79">
        <f t="shared" si="7"/>
        <v>0</v>
      </c>
      <c r="J110" s="72"/>
    </row>
    <row r="111" spans="1:10" ht="88.5" customHeight="1" x14ac:dyDescent="0.3">
      <c r="A111" s="66">
        <v>56</v>
      </c>
      <c r="B111" s="66" t="s">
        <v>52</v>
      </c>
      <c r="C111" s="21" t="s">
        <v>39</v>
      </c>
      <c r="D111" s="66" t="s">
        <v>10</v>
      </c>
      <c r="E111" s="67">
        <v>1</v>
      </c>
      <c r="F111" s="90">
        <v>5324</v>
      </c>
      <c r="G111" s="72">
        <v>5550</v>
      </c>
      <c r="H111" s="72">
        <v>5700</v>
      </c>
      <c r="I111" s="79">
        <f>ROUND((F111+G111+H111)/3,2)</f>
        <v>5524.67</v>
      </c>
      <c r="J111" s="72">
        <f>E111*I111</f>
        <v>5524.67</v>
      </c>
    </row>
    <row r="112" spans="1:10" ht="42" customHeight="1" x14ac:dyDescent="0.3">
      <c r="A112" s="66"/>
      <c r="B112" s="66"/>
      <c r="C112" s="22" t="s">
        <v>40</v>
      </c>
      <c r="D112" s="66"/>
      <c r="E112" s="64"/>
      <c r="F112" s="90"/>
      <c r="G112" s="72"/>
      <c r="H112" s="72"/>
      <c r="I112" s="79">
        <f t="shared" si="7"/>
        <v>0</v>
      </c>
      <c r="J112" s="72"/>
    </row>
    <row r="113" spans="1:10" ht="57" customHeight="1" x14ac:dyDescent="0.3">
      <c r="A113" s="66"/>
      <c r="B113" s="66"/>
      <c r="C113" s="22" t="s">
        <v>36</v>
      </c>
      <c r="D113" s="66"/>
      <c r="E113" s="64"/>
      <c r="F113" s="90"/>
      <c r="G113" s="72"/>
      <c r="H113" s="72"/>
      <c r="I113" s="79">
        <f t="shared" si="7"/>
        <v>0</v>
      </c>
      <c r="J113" s="72"/>
    </row>
    <row r="114" spans="1:10" ht="53.25" customHeight="1" x14ac:dyDescent="0.3">
      <c r="A114" s="66"/>
      <c r="B114" s="66"/>
      <c r="C114" s="23" t="s">
        <v>35</v>
      </c>
      <c r="D114" s="66"/>
      <c r="E114" s="65"/>
      <c r="F114" s="90"/>
      <c r="G114" s="72"/>
      <c r="H114" s="72"/>
      <c r="I114" s="79">
        <f t="shared" si="7"/>
        <v>0</v>
      </c>
      <c r="J114" s="72"/>
    </row>
    <row r="115" spans="1:10" ht="72" customHeight="1" x14ac:dyDescent="0.3">
      <c r="A115" s="65">
        <v>57</v>
      </c>
      <c r="B115" s="66" t="s">
        <v>55</v>
      </c>
      <c r="C115" s="21" t="s">
        <v>41</v>
      </c>
      <c r="D115" s="66" t="s">
        <v>10</v>
      </c>
      <c r="E115" s="67">
        <v>12</v>
      </c>
      <c r="F115" s="90">
        <v>619</v>
      </c>
      <c r="G115" s="72">
        <v>800</v>
      </c>
      <c r="H115" s="72">
        <v>900</v>
      </c>
      <c r="I115" s="79">
        <f>ROUND((F115+G115+H115)/3,2)</f>
        <v>773</v>
      </c>
      <c r="J115" s="72">
        <f>E115*I115</f>
        <v>9276</v>
      </c>
    </row>
    <row r="116" spans="1:10" ht="58.5" customHeight="1" x14ac:dyDescent="0.3">
      <c r="A116" s="66"/>
      <c r="B116" s="66"/>
      <c r="C116" s="22" t="s">
        <v>18</v>
      </c>
      <c r="D116" s="66"/>
      <c r="E116" s="64"/>
      <c r="F116" s="90"/>
      <c r="G116" s="72"/>
      <c r="H116" s="72"/>
      <c r="I116" s="79">
        <f t="shared" si="7"/>
        <v>0</v>
      </c>
      <c r="J116" s="72"/>
    </row>
    <row r="117" spans="1:10" ht="66" customHeight="1" x14ac:dyDescent="0.3">
      <c r="A117" s="66"/>
      <c r="B117" s="66"/>
      <c r="C117" s="22" t="s">
        <v>34</v>
      </c>
      <c r="D117" s="66"/>
      <c r="E117" s="64"/>
      <c r="F117" s="90"/>
      <c r="G117" s="72"/>
      <c r="H117" s="72"/>
      <c r="I117" s="79">
        <f t="shared" si="7"/>
        <v>0</v>
      </c>
      <c r="J117" s="72"/>
    </row>
    <row r="118" spans="1:10" ht="45.75" customHeight="1" x14ac:dyDescent="0.3">
      <c r="A118" s="66"/>
      <c r="B118" s="66"/>
      <c r="C118" s="23" t="s">
        <v>35</v>
      </c>
      <c r="D118" s="66"/>
      <c r="E118" s="65"/>
      <c r="F118" s="90"/>
      <c r="G118" s="72"/>
      <c r="H118" s="72"/>
      <c r="I118" s="79">
        <f t="shared" si="7"/>
        <v>0</v>
      </c>
      <c r="J118" s="72"/>
    </row>
    <row r="119" spans="1:10" ht="88.5" customHeight="1" x14ac:dyDescent="0.3">
      <c r="A119" s="46"/>
      <c r="B119" s="46"/>
      <c r="C119" s="101"/>
      <c r="D119" s="46"/>
      <c r="E119" s="46"/>
      <c r="F119" s="47" t="s">
        <v>115</v>
      </c>
      <c r="G119" s="47" t="s">
        <v>116</v>
      </c>
      <c r="H119" s="47" t="s">
        <v>117</v>
      </c>
      <c r="I119" s="49"/>
      <c r="J119" s="48"/>
    </row>
    <row r="120" spans="1:10" ht="39.75" customHeight="1" x14ac:dyDescent="0.3">
      <c r="A120" s="84" t="s">
        <v>57</v>
      </c>
      <c r="B120" s="85"/>
      <c r="C120" s="85"/>
      <c r="D120" s="85"/>
      <c r="E120" s="85"/>
      <c r="F120" s="85"/>
      <c r="G120" s="85"/>
      <c r="H120" s="85"/>
      <c r="I120" s="86"/>
      <c r="J120" s="40">
        <f>J107+J111+J115</f>
        <v>18658.669999999998</v>
      </c>
    </row>
    <row r="121" spans="1:10" ht="33" customHeight="1" x14ac:dyDescent="0.3">
      <c r="A121" s="91" t="s">
        <v>99</v>
      </c>
      <c r="B121" s="92"/>
      <c r="C121" s="92"/>
      <c r="D121" s="92"/>
      <c r="E121" s="92"/>
      <c r="F121" s="92"/>
      <c r="G121" s="92"/>
      <c r="H121" s="92"/>
      <c r="I121" s="93"/>
      <c r="J121" s="40">
        <f>J23+J41+J63+J105+J120</f>
        <v>570859.5</v>
      </c>
    </row>
    <row r="122" spans="1:10" ht="98.25" customHeight="1" x14ac:dyDescent="0.3">
      <c r="F122" s="100"/>
    </row>
  </sheetData>
  <mergeCells count="135">
    <mergeCell ref="A120:I120"/>
    <mergeCell ref="A121:I121"/>
    <mergeCell ref="A105:I105"/>
    <mergeCell ref="H30:H34"/>
    <mergeCell ref="G26:G29"/>
    <mergeCell ref="F43:F48"/>
    <mergeCell ref="H43:H48"/>
    <mergeCell ref="H49:H55"/>
    <mergeCell ref="H56:H62"/>
    <mergeCell ref="E49:E55"/>
    <mergeCell ref="E56:E62"/>
    <mergeCell ref="B56:B62"/>
    <mergeCell ref="H26:H29"/>
    <mergeCell ref="A49:A55"/>
    <mergeCell ref="D49:D55"/>
    <mergeCell ref="F49:F55"/>
    <mergeCell ref="E26:E29"/>
    <mergeCell ref="E30:E34"/>
    <mergeCell ref="A43:A48"/>
    <mergeCell ref="D43:D48"/>
    <mergeCell ref="B49:B55"/>
    <mergeCell ref="A41:I41"/>
    <mergeCell ref="A63:I63"/>
    <mergeCell ref="D56:D62"/>
    <mergeCell ref="A115:A118"/>
    <mergeCell ref="D115:D118"/>
    <mergeCell ref="F115:F118"/>
    <mergeCell ref="E115:E118"/>
    <mergeCell ref="B115:B118"/>
    <mergeCell ref="A107:A110"/>
    <mergeCell ref="B111:B114"/>
    <mergeCell ref="D107:D110"/>
    <mergeCell ref="F107:F110"/>
    <mergeCell ref="A111:A114"/>
    <mergeCell ref="D111:D114"/>
    <mergeCell ref="F111:F114"/>
    <mergeCell ref="A26:A29"/>
    <mergeCell ref="B26:B29"/>
    <mergeCell ref="D26:D29"/>
    <mergeCell ref="F26:F29"/>
    <mergeCell ref="A14:A16"/>
    <mergeCell ref="B14:B16"/>
    <mergeCell ref="D14:D16"/>
    <mergeCell ref="F14:F16"/>
    <mergeCell ref="A17:A19"/>
    <mergeCell ref="B17:B19"/>
    <mergeCell ref="D17:D19"/>
    <mergeCell ref="F17:F19"/>
    <mergeCell ref="E20:E22"/>
    <mergeCell ref="G30:G34"/>
    <mergeCell ref="G35:G40"/>
    <mergeCell ref="G43:G48"/>
    <mergeCell ref="G49:G55"/>
    <mergeCell ref="G56:G62"/>
    <mergeCell ref="E35:E40"/>
    <mergeCell ref="A35:A40"/>
    <mergeCell ref="B35:B40"/>
    <mergeCell ref="D35:D40"/>
    <mergeCell ref="F35:F40"/>
    <mergeCell ref="A11:A13"/>
    <mergeCell ref="B11:B13"/>
    <mergeCell ref="D11:D13"/>
    <mergeCell ref="F11:F13"/>
    <mergeCell ref="E17:E19"/>
    <mergeCell ref="A24:J24"/>
    <mergeCell ref="A23:I23"/>
    <mergeCell ref="I20:I22"/>
    <mergeCell ref="E14:E16"/>
    <mergeCell ref="G17:G19"/>
    <mergeCell ref="G20:G22"/>
    <mergeCell ref="E11:E13"/>
    <mergeCell ref="J14:J16"/>
    <mergeCell ref="I115:I118"/>
    <mergeCell ref="J115:J118"/>
    <mergeCell ref="J111:J114"/>
    <mergeCell ref="J107:J110"/>
    <mergeCell ref="I107:I110"/>
    <mergeCell ref="I111:I114"/>
    <mergeCell ref="B107:B110"/>
    <mergeCell ref="E111:E114"/>
    <mergeCell ref="E107:E110"/>
    <mergeCell ref="G107:G110"/>
    <mergeCell ref="G115:G118"/>
    <mergeCell ref="G111:G114"/>
    <mergeCell ref="H107:H110"/>
    <mergeCell ref="H111:H114"/>
    <mergeCell ref="H115:H118"/>
    <mergeCell ref="L11:L13"/>
    <mergeCell ref="L14:L16"/>
    <mergeCell ref="F56:F62"/>
    <mergeCell ref="I11:I13"/>
    <mergeCell ref="J11:J13"/>
    <mergeCell ref="J56:J62"/>
    <mergeCell ref="J49:J55"/>
    <mergeCell ref="J43:J48"/>
    <mergeCell ref="J35:J40"/>
    <mergeCell ref="J30:J34"/>
    <mergeCell ref="J26:J29"/>
    <mergeCell ref="I26:I29"/>
    <mergeCell ref="I30:I34"/>
    <mergeCell ref="I35:I40"/>
    <mergeCell ref="I43:I48"/>
    <mergeCell ref="I49:I55"/>
    <mergeCell ref="I56:I62"/>
    <mergeCell ref="G11:G13"/>
    <mergeCell ref="G14:G16"/>
    <mergeCell ref="I17:I19"/>
    <mergeCell ref="J17:J19"/>
    <mergeCell ref="I14:I16"/>
    <mergeCell ref="F30:F34"/>
    <mergeCell ref="F20:F22"/>
    <mergeCell ref="A6:B6"/>
    <mergeCell ref="A25:B25"/>
    <mergeCell ref="A42:B42"/>
    <mergeCell ref="A64:B64"/>
    <mergeCell ref="A106:B106"/>
    <mergeCell ref="G1:J1"/>
    <mergeCell ref="H35:H40"/>
    <mergeCell ref="J20:J22"/>
    <mergeCell ref="B43:B48"/>
    <mergeCell ref="E43:E48"/>
    <mergeCell ref="A56:A62"/>
    <mergeCell ref="C2:G2"/>
    <mergeCell ref="A3:H3"/>
    <mergeCell ref="F5:H5"/>
    <mergeCell ref="A30:A34"/>
    <mergeCell ref="B30:B34"/>
    <mergeCell ref="D30:D34"/>
    <mergeCell ref="A20:A22"/>
    <mergeCell ref="B20:B22"/>
    <mergeCell ref="D20:D22"/>
    <mergeCell ref="H11:H13"/>
    <mergeCell ref="H14:H16"/>
    <mergeCell ref="H17:H19"/>
    <mergeCell ref="H20:H22"/>
  </mergeCells>
  <pageMargins left="0.7" right="0.7" top="0.75" bottom="0.75" header="0.3" footer="0.3"/>
  <pageSetup paperSize="9" scale="43" orientation="portrait" r:id="rId1"/>
  <rowBreaks count="3" manualBreakCount="3">
    <brk id="24" max="9" man="1"/>
    <brk id="55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</vt:lpstr>
      <vt:lpstr>Сводная!Область_печати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2024-03-05T04:45:41Z</cp:lastPrinted>
  <dcterms:created xsi:type="dcterms:W3CDTF">2017-07-20T09:25:25Z</dcterms:created>
  <dcterms:modified xsi:type="dcterms:W3CDTF">2024-04-10T04:27:57Z</dcterms:modified>
</cp:coreProperties>
</file>